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8\Актуализация ТС и Регламентов\ТС на 2018г\"/>
    </mc:Choice>
  </mc:AlternateContent>
  <bookViews>
    <workbookView xWindow="-15" yWindow="-15" windowWidth="14370" windowHeight="13170" tabRatio="789" firstSheet="3" activeTab="18"/>
  </bookViews>
  <sheets>
    <sheet name="9 штр" sheetId="1" r:id="rId1"/>
    <sheet name="8 вз расч " sheetId="17" r:id="rId2"/>
    <sheet name="7 ЗПТ" sheetId="30" r:id="rId3"/>
    <sheet name="6.4" sheetId="4" r:id="rId4"/>
    <sheet name="6.3" sheetId="47" r:id="rId5"/>
    <sheet name="6.2" sheetId="28" r:id="rId6"/>
    <sheet name="6.1" sheetId="27" r:id="rId7"/>
    <sheet name="5.3" sheetId="39" r:id="rId8"/>
    <sheet name="5.2" sheetId="42" r:id="rId9"/>
    <sheet name="5.1" sheetId="8" r:id="rId10"/>
    <sheet name="4" sheetId="14" r:id="rId11"/>
    <sheet name="3.5 " sheetId="41" r:id="rId12"/>
    <sheet name="3.4" sheetId="29" r:id="rId13"/>
    <sheet name="3.3" sheetId="10" r:id="rId14"/>
    <sheet name="3.2" sheetId="11" r:id="rId15"/>
    <sheet name="3.1" sheetId="12" r:id="rId16"/>
    <sheet name="2.8" sheetId="26" r:id="rId17"/>
    <sheet name="2.7" sheetId="5" r:id="rId18"/>
    <sheet name="2.6" sheetId="22" r:id="rId19"/>
    <sheet name="2.5" sheetId="45" r:id="rId20"/>
    <sheet name="2.4" sheetId="44" r:id="rId21"/>
    <sheet name="2.3" sheetId="46" r:id="rId22"/>
    <sheet name="2.2" sheetId="16" r:id="rId23"/>
    <sheet name="2.1" sheetId="15" r:id="rId24"/>
    <sheet name="1" sheetId="40" r:id="rId25"/>
  </sheets>
  <externalReferences>
    <externalReference r:id="rId26"/>
  </externalReferences>
  <definedNames>
    <definedName name="_xlnm._FilterDatabase" localSheetId="24" hidden="1">'1'!$A$5:$M$142</definedName>
    <definedName name="_xlnm._FilterDatabase" localSheetId="22" hidden="1">'2.2'!$A$4:$E$676</definedName>
    <definedName name="_xlnm._FilterDatabase" localSheetId="16" hidden="1">'2.8'!$A$5:$D$170</definedName>
    <definedName name="_xlnm._FilterDatabase" localSheetId="14" hidden="1">'3.2'!$A$3:$E$343</definedName>
    <definedName name="_xlnm._FilterDatabase" localSheetId="9" hidden="1">'5.1'!$A$3:$F$143</definedName>
    <definedName name="_xlnm._FilterDatabase" localSheetId="8" hidden="1">'5.2'!$A$1:$D$37</definedName>
    <definedName name="_xlnm._FilterDatabase" localSheetId="5" hidden="1">'6.2'!$A$3:$G$443</definedName>
    <definedName name="Z_A751BF42_68F4_4BC0_A7EA_44F046D619A6_.wvu.Cols" localSheetId="0" hidden="1">'9 штр'!$E:$F</definedName>
    <definedName name="Z_A751BF42_68F4_4BC0_A7EA_44F046D619A6_.wvu.FilterData" localSheetId="14" hidden="1">'3.2'!#REF!</definedName>
    <definedName name="Z_A751BF42_68F4_4BC0_A7EA_44F046D619A6_.wvu.PrintArea" localSheetId="9" hidden="1">'5.1'!$B$1:$B$1</definedName>
    <definedName name="Z_A751BF42_68F4_4BC0_A7EA_44F046D619A6_.wvu.PrintArea" localSheetId="8" hidden="1">'5.2'!#REF!</definedName>
    <definedName name="Z_A751BF42_68F4_4BC0_A7EA_44F046D619A6_.wvu.PrintArea" localSheetId="0" hidden="1">'9 штр'!$A$1:$D$1</definedName>
    <definedName name="Z_A751BF42_68F4_4BC0_A7EA_44F046D619A6_.wvu.PrintTitles" localSheetId="17" hidden="1">'2.7'!$3:$4</definedName>
    <definedName name="Z_A751BF42_68F4_4BC0_A7EA_44F046D619A6_.wvu.PrintTitles" localSheetId="15" hidden="1">'3.1'!$3:$3</definedName>
    <definedName name="Z_A751BF42_68F4_4BC0_A7EA_44F046D619A6_.wvu.PrintTitles" localSheetId="14" hidden="1">'3.2'!#REF!</definedName>
    <definedName name="Z_A751BF42_68F4_4BC0_A7EA_44F046D619A6_.wvu.Rows" localSheetId="15" hidden="1">'3.1'!$31:$31,'3.1'!$70:$74</definedName>
    <definedName name="Z_A751BF42_68F4_4BC0_A7EA_44F046D619A6_.wvu.Rows" localSheetId="3" hidden="1">'6.4'!$13:$13</definedName>
    <definedName name="_xlnm.Print_Titles" localSheetId="24">'1'!$3:$4</definedName>
    <definedName name="_xlnm.Print_Titles" localSheetId="18">'2.6'!$3:$3</definedName>
    <definedName name="_xlnm.Print_Titles" localSheetId="17">'2.7'!$3:$4</definedName>
    <definedName name="_xlnm.Print_Titles" localSheetId="16">'2.8'!$4:$4</definedName>
    <definedName name="_xlnm.Print_Titles" localSheetId="15">'3.1'!$3:$3</definedName>
    <definedName name="_xlnm.Print_Titles" localSheetId="14">'3.2'!#REF!</definedName>
    <definedName name="_xlnm.Print_Titles" localSheetId="12">'3.4'!$2:$2</definedName>
    <definedName name="_xlnm.Print_Titles" localSheetId="11">'3.5 '!$3:$3</definedName>
    <definedName name="_xlnm.Print_Titles" localSheetId="9">'5.1'!$3:$3</definedName>
    <definedName name="_xlnm.Print_Titles" localSheetId="8">'5.2'!#REF!</definedName>
    <definedName name="_xlnm.Print_Titles" localSheetId="1">'8 вз расч '!#REF!</definedName>
    <definedName name="_xlnm.Print_Titles" localSheetId="0">'9 штр'!$4:$5</definedName>
    <definedName name="_xlnm.Print_Area" localSheetId="24">'1'!$A$1:$M$142</definedName>
    <definedName name="_xlnm.Print_Area" localSheetId="23">'2.1'!$A$1:$C$13</definedName>
    <definedName name="_xlnm.Print_Area" localSheetId="18">'2.6'!$A$1:$E$299</definedName>
    <definedName name="_xlnm.Print_Area" localSheetId="16">'2.8'!$A$1:$D$181</definedName>
    <definedName name="_xlnm.Print_Area" localSheetId="15">'3.1'!$A$1:$C$346</definedName>
    <definedName name="_xlnm.Print_Area" localSheetId="14">'3.2'!$A$1:$E$348</definedName>
    <definedName name="_xlnm.Print_Area" localSheetId="13">'3.3'!$A$1:$D$51</definedName>
    <definedName name="_xlnm.Print_Area" localSheetId="12">'3.4'!$A$1:$H$434</definedName>
    <definedName name="_xlnm.Print_Area" localSheetId="10">'4'!$A$1:$E$56</definedName>
    <definedName name="_xlnm.Print_Area" localSheetId="9">'5.1'!$A$1:$C$145</definedName>
    <definedName name="_xlnm.Print_Area" localSheetId="8">'5.2'!$A$1:$E$147</definedName>
    <definedName name="_xlnm.Print_Area" localSheetId="7">'5.3'!$A$1:$C$36</definedName>
    <definedName name="_xlnm.Print_Area" localSheetId="6">'6.1'!$A$1:$C$13</definedName>
    <definedName name="_xlnm.Print_Area" localSheetId="1">'8 вз расч '!$A$1:$C$807</definedName>
    <definedName name="_xlnm.Print_Area" localSheetId="0">'9 штр'!$A$1:$D$97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D146" i="42" l="1"/>
  <c r="D145" i="42"/>
  <c r="D144" i="42"/>
  <c r="D143" i="42"/>
  <c r="D142" i="42"/>
  <c r="D141" i="42"/>
  <c r="D140" i="42"/>
  <c r="D139" i="42"/>
  <c r="D138" i="42"/>
  <c r="D137" i="42"/>
  <c r="D136" i="42"/>
  <c r="D135" i="42"/>
  <c r="D134" i="42"/>
  <c r="D133" i="42"/>
  <c r="D132" i="42"/>
  <c r="D131" i="42"/>
  <c r="D130" i="42"/>
  <c r="D129" i="42"/>
  <c r="D128" i="42"/>
  <c r="D127" i="42"/>
  <c r="D126" i="42"/>
  <c r="D125" i="42"/>
  <c r="D124" i="42"/>
  <c r="D123" i="42"/>
  <c r="D122" i="42"/>
  <c r="D121" i="42"/>
  <c r="D120" i="42"/>
  <c r="D119" i="42"/>
  <c r="D118" i="42"/>
  <c r="D117" i="42"/>
  <c r="D116" i="42"/>
  <c r="D115" i="42"/>
  <c r="D114" i="42"/>
  <c r="D113" i="42"/>
  <c r="D112" i="42"/>
  <c r="D111" i="42"/>
  <c r="D110" i="42"/>
  <c r="D109" i="42"/>
  <c r="D108" i="42"/>
  <c r="D107" i="42"/>
  <c r="D106" i="42"/>
  <c r="D105" i="42"/>
  <c r="D104" i="42"/>
  <c r="D103" i="42"/>
  <c r="D102" i="42"/>
  <c r="D101" i="42"/>
  <c r="D100" i="42"/>
  <c r="D99" i="42"/>
  <c r="D98" i="42"/>
  <c r="D97" i="42"/>
  <c r="D96" i="42"/>
  <c r="D95" i="42"/>
  <c r="D94" i="42"/>
  <c r="D93" i="42"/>
  <c r="D92" i="42"/>
  <c r="D91" i="42"/>
  <c r="D90" i="42"/>
  <c r="D89" i="42"/>
  <c r="D88" i="42"/>
  <c r="D87" i="42"/>
  <c r="D86" i="42"/>
  <c r="D85" i="42"/>
  <c r="D84" i="42"/>
  <c r="D83" i="42"/>
  <c r="D82" i="42"/>
  <c r="D81" i="42"/>
  <c r="D80" i="42"/>
  <c r="D79" i="42"/>
  <c r="D78" i="42"/>
  <c r="D77" i="42"/>
  <c r="D76" i="42"/>
  <c r="D75" i="42"/>
  <c r="D74" i="42"/>
  <c r="D73" i="42"/>
  <c r="D72" i="42"/>
  <c r="D71" i="42"/>
  <c r="D70" i="42"/>
  <c r="D69" i="42"/>
  <c r="D68" i="42"/>
  <c r="D67" i="42"/>
  <c r="D66" i="42"/>
  <c r="D65" i="42"/>
  <c r="D64" i="42"/>
  <c r="D63" i="42"/>
  <c r="D62" i="42"/>
  <c r="D61" i="42"/>
  <c r="D60" i="42"/>
  <c r="D59" i="42"/>
  <c r="D58" i="42"/>
  <c r="D57" i="42"/>
  <c r="D56" i="42"/>
  <c r="D55" i="42"/>
  <c r="D54" i="42"/>
  <c r="D53" i="42"/>
  <c r="D52" i="42"/>
  <c r="D51" i="42"/>
  <c r="D50" i="42"/>
  <c r="D49" i="42"/>
  <c r="D48" i="42"/>
  <c r="D47" i="42"/>
  <c r="D46" i="42"/>
  <c r="D45" i="42"/>
  <c r="D44" i="42"/>
  <c r="D43" i="42"/>
  <c r="D42" i="42"/>
  <c r="D41" i="42"/>
  <c r="D40" i="42"/>
  <c r="D39" i="42"/>
  <c r="D38" i="42"/>
  <c r="D37" i="42"/>
  <c r="D36" i="42"/>
  <c r="D35" i="42"/>
  <c r="D34" i="42"/>
  <c r="D33" i="42"/>
  <c r="D32" i="42"/>
  <c r="D31" i="42"/>
  <c r="D30" i="42"/>
  <c r="D29" i="42"/>
  <c r="D28" i="42"/>
  <c r="D27" i="42"/>
  <c r="D26" i="42"/>
  <c r="D25" i="42"/>
  <c r="D24" i="42"/>
  <c r="D23" i="42"/>
  <c r="D22" i="42"/>
  <c r="D21" i="42"/>
  <c r="D20" i="42"/>
  <c r="D19" i="42"/>
  <c r="D18" i="42"/>
  <c r="D17" i="42"/>
  <c r="D16" i="42"/>
  <c r="D15" i="42"/>
  <c r="D14" i="42"/>
  <c r="D13" i="42"/>
  <c r="D12" i="42"/>
  <c r="D11" i="42"/>
  <c r="D10" i="42"/>
  <c r="D9" i="42"/>
  <c r="D8" i="42"/>
  <c r="D7" i="42"/>
  <c r="D6" i="42"/>
  <c r="D5" i="42"/>
  <c r="H15" i="44" l="1"/>
  <c r="K12" i="46"/>
  <c r="K11" i="46"/>
  <c r="K10" i="46" s="1"/>
  <c r="K9" i="46" s="1"/>
  <c r="K8" i="46" s="1"/>
  <c r="K7" i="46" s="1"/>
  <c r="K6" i="46" s="1"/>
  <c r="C11" i="46"/>
  <c r="C9" i="46"/>
  <c r="I8" i="46"/>
  <c r="I9" i="46" s="1"/>
  <c r="I10" i="46" s="1"/>
  <c r="I11" i="46" s="1"/>
  <c r="I12" i="46" s="1"/>
  <c r="I13" i="46" s="1"/>
  <c r="G8" i="46"/>
  <c r="G9" i="46" s="1"/>
  <c r="G10" i="46" s="1"/>
  <c r="G11" i="46" s="1"/>
  <c r="G12" i="46" s="1"/>
  <c r="G13" i="46" s="1"/>
  <c r="G14" i="46" s="1"/>
  <c r="G15" i="46" s="1"/>
  <c r="G16" i="46" s="1"/>
  <c r="F8" i="46"/>
  <c r="F9" i="46" s="1"/>
  <c r="F10" i="46" s="1"/>
  <c r="F11" i="46" s="1"/>
  <c r="F12" i="46" s="1"/>
  <c r="F13" i="46" s="1"/>
  <c r="F14" i="46" s="1"/>
  <c r="F15" i="46" s="1"/>
  <c r="F16" i="46" s="1"/>
  <c r="C8" i="46"/>
  <c r="C7" i="46" s="1"/>
  <c r="C6" i="46" s="1"/>
  <c r="J7" i="46"/>
  <c r="J8" i="46" s="1"/>
  <c r="J9" i="46" s="1"/>
  <c r="J10" i="46" s="1"/>
  <c r="J11" i="46" s="1"/>
  <c r="J12" i="46" s="1"/>
  <c r="J13" i="46" s="1"/>
  <c r="B7" i="46"/>
  <c r="B8" i="46" s="1"/>
  <c r="B9" i="46" s="1"/>
  <c r="B10" i="46" s="1"/>
  <c r="A7" i="46"/>
  <c r="A8" i="46" s="1"/>
  <c r="A9" i="46" s="1"/>
  <c r="A10" i="46" s="1"/>
  <c r="G147" i="22" l="1"/>
  <c r="G148" i="22"/>
  <c r="G146" i="22"/>
  <c r="E49" i="14" l="1"/>
  <c r="E56" i="14"/>
  <c r="E55" i="14"/>
  <c r="E54" i="14"/>
  <c r="E53" i="14"/>
  <c r="E52" i="14"/>
  <c r="E51" i="14"/>
  <c r="E50" i="14"/>
  <c r="E48" i="14"/>
  <c r="E47" i="14"/>
  <c r="E46" i="14"/>
  <c r="E45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19" i="14"/>
  <c r="E18" i="14"/>
  <c r="E17" i="14"/>
  <c r="E16" i="14"/>
  <c r="E15" i="14"/>
  <c r="E13" i="14"/>
  <c r="E12" i="14"/>
  <c r="E11" i="14"/>
  <c r="E10" i="14"/>
  <c r="E9" i="14"/>
  <c r="E8" i="14"/>
  <c r="E7" i="14"/>
  <c r="E6" i="14"/>
  <c r="E5" i="14"/>
  <c r="D5" i="47"/>
  <c r="D6" i="47"/>
  <c r="D7" i="47"/>
  <c r="D8" i="47"/>
  <c r="D9" i="47"/>
  <c r="D4" i="47"/>
</calcChain>
</file>

<file path=xl/sharedStrings.xml><?xml version="1.0" encoding="utf-8"?>
<sst xmlns="http://schemas.openxmlformats.org/spreadsheetml/2006/main" count="8167" uniqueCount="3578">
  <si>
    <t>A16.07.030.002</t>
  </si>
  <si>
    <t>A16.07.030.003</t>
  </si>
  <si>
    <t>A16.07.039</t>
  </si>
  <si>
    <t>А16.07.057</t>
  </si>
  <si>
    <t>A16.07.082</t>
  </si>
  <si>
    <t>А16.07.082.001</t>
  </si>
  <si>
    <t>Болезни предстательной железы</t>
  </si>
  <si>
    <t>Болезни лимфатических сосудов и лимфатических узлов</t>
  </si>
  <si>
    <t>Хирургическое (урология)</t>
  </si>
  <si>
    <t>Хирургическое (отоларингология)</t>
  </si>
  <si>
    <t>Хирургическое (травматология и ортопедия)</t>
  </si>
  <si>
    <t>Филиал № 3 ФГКУ "426 ВГ" МО РФ</t>
  </si>
  <si>
    <t>хирургическое</t>
  </si>
  <si>
    <t>неврологическое</t>
  </si>
  <si>
    <t>ФКУЗ МСЧ-56 ФСИН России</t>
  </si>
  <si>
    <t>МСЧ МВД по Оренбургской области</t>
  </si>
  <si>
    <t>ОАО "Санаторий "Дубовая роща"</t>
  </si>
  <si>
    <t>0</t>
  </si>
  <si>
    <t>B</t>
  </si>
  <si>
    <t>1.4</t>
  </si>
  <si>
    <t>1.5.1</t>
  </si>
  <si>
    <t>1.5.2</t>
  </si>
  <si>
    <t>1.6</t>
  </si>
  <si>
    <t>A11.07.025</t>
  </si>
  <si>
    <t>Промывание протока слюнной железы</t>
  </si>
  <si>
    <t>A17.07.001</t>
  </si>
  <si>
    <t>Электрофорез лекарственных препаратов при патологии полости рта и зубов</t>
  </si>
  <si>
    <t>A17.07.003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</si>
  <si>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</si>
  <si>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</si>
  <si>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</si>
  <si>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</si>
  <si>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</si>
  <si>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</si>
  <si>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</si>
  <si>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(КВЧ)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</si>
  <si>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</si>
  <si>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</si>
  <si>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</si>
  <si>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</si>
  <si>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</si>
  <si>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</si>
  <si>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</si>
  <si>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560001</t>
  </si>
  <si>
    <t>560002</t>
  </si>
  <si>
    <t>560003</t>
  </si>
  <si>
    <t>560004</t>
  </si>
  <si>
    <t>560005</t>
  </si>
  <si>
    <t>560006</t>
  </si>
  <si>
    <t>560007</t>
  </si>
  <si>
    <t>560008</t>
  </si>
  <si>
    <t>560009</t>
  </si>
  <si>
    <t>560014</t>
  </si>
  <si>
    <t>560015</t>
  </si>
  <si>
    <t>560017</t>
  </si>
  <si>
    <t>560018</t>
  </si>
  <si>
    <t>560019</t>
  </si>
  <si>
    <t>560020</t>
  </si>
  <si>
    <t>560021</t>
  </si>
  <si>
    <t>560022</t>
  </si>
  <si>
    <t>560023</t>
  </si>
  <si>
    <t>560024</t>
  </si>
  <si>
    <t>560025</t>
  </si>
  <si>
    <t>560026</t>
  </si>
  <si>
    <t>560027</t>
  </si>
  <si>
    <t>560028</t>
  </si>
  <si>
    <t>560032</t>
  </si>
  <si>
    <t>560033</t>
  </si>
  <si>
    <t>560034</t>
  </si>
  <si>
    <t>560035</t>
  </si>
  <si>
    <t>560036</t>
  </si>
  <si>
    <t>560037</t>
  </si>
  <si>
    <t>560038</t>
  </si>
  <si>
    <t>Цели/врачебная специальность/
декретированные группы</t>
  </si>
  <si>
    <t>Консультативная цель  - МУН</t>
  </si>
  <si>
    <t xml:space="preserve">Наблюдение женщин в период беременности </t>
  </si>
  <si>
    <t>метод оплаты, спецкоды</t>
  </si>
  <si>
    <t>21, 24, 27, 30, 33</t>
  </si>
  <si>
    <t>1-й этап  МУЖ (возраст по году исполнения)</t>
  </si>
  <si>
    <t>сумма счета не соответствует итоговой сумме представленной медицинской помощи по реестру счетов</t>
  </si>
  <si>
    <t>5.1.3.</t>
  </si>
  <si>
    <t>наличие незаполненных полей реестра счетов, обязательных к заполнению</t>
  </si>
  <si>
    <t>5.1.4.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</si>
  <si>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</si>
  <si>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</si>
  <si>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</si>
  <si>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</si>
  <si>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</si>
  <si>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</si>
  <si>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</si>
  <si>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</si>
  <si>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</si>
  <si>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</si>
  <si>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наличие в реестре счета неактуальных данных о застрахованных лицах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</si>
  <si>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</si>
  <si>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</t>
  </si>
  <si>
    <t>5.3.          </t>
  </si>
  <si>
    <t>5.3</t>
  </si>
  <si>
    <t>5.4</t>
  </si>
  <si>
    <t>5.5</t>
  </si>
  <si>
    <t>Пневмония, плеврит, другие болезни плевры</t>
  </si>
  <si>
    <r>
      <t xml:space="preserve">0,5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</si>
  <si>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</si>
  <si>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</si>
  <si>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</si>
  <si>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</si>
  <si>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</si>
  <si>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</si>
  <si>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</si>
  <si>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</si>
  <si>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</si>
  <si>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2.2.3.</t>
  </si>
  <si>
    <t>о видах оказываемой медицинской помощи</t>
  </si>
  <si>
    <t>2.2.4.</t>
  </si>
  <si>
    <t xml:space="preserve"> рублей</t>
  </si>
  <si>
    <t>3.7</t>
  </si>
  <si>
    <t>3.4.1, 3.4.2</t>
  </si>
  <si>
    <t>ГБУЗ "Тоцкая районная больница"</t>
  </si>
  <si>
    <t>ГБУЗ "Шарлыкская районная больница"</t>
  </si>
  <si>
    <t>ГБУЗ "Ясненская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</si>
  <si>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</si>
  <si>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НУЗ "Узловая больница на станции Орск открытого акционерного общества "Российские железные дороги"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</si>
  <si>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</si>
  <si>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</si>
  <si>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</si>
  <si>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</si>
  <si>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Травмы глаза</t>
  </si>
  <si>
    <t>Нарушения всасывания, дети</t>
  </si>
  <si>
    <t>Другие болезни органов пищеварения, дети</t>
  </si>
  <si>
    <t>А16.07.082.002</t>
  </si>
  <si>
    <t>B01.067.001</t>
  </si>
  <si>
    <t>Прием (осмотр, консультация) врача-стоматолога-хирурга первичный</t>
  </si>
  <si>
    <t>B01.067.002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</si>
  <si>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</si>
  <si>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</si>
  <si>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</si>
  <si>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</si>
  <si>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</si>
  <si>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</si>
  <si>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</si>
  <si>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</si>
  <si>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</si>
  <si>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Сахарный диабет, дети</t>
  </si>
  <si>
    <t>Расстройства периферической нервной системы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</si>
  <si>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</si>
  <si>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</si>
  <si>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</si>
  <si>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</si>
  <si>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</si>
  <si>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Геморрагические и гемолитические нарушения у новорожденных</t>
  </si>
  <si>
    <t>Гломерулярные болезни</t>
  </si>
  <si>
    <t>Средний отит, мастоидит, нарушения вестибулярной функции</t>
  </si>
  <si>
    <t>Другие болезни уха</t>
  </si>
  <si>
    <t>5.1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</si>
  <si>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</si>
  <si>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</si>
  <si>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r>
      <t>Наличие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признаков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искажения сведений, представленных в  медицинской документации (дописки, исправления, «вклейки», полное   переоформление   истории   болезни с  искажением сведений о проведенных диагностических и лечебных мероприятиях, клинической картине заболевания).</t>
    </r>
  </si>
  <si>
    <r>
      <t>Отсутствие в первичной документации: информированного добровольного согласия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застрахованного лица на медицинское вмешательство или отказа застрахованного лица от медицинского вмешательства, </t>
    </r>
    <r>
      <rPr>
        <b/>
        <u/>
        <sz val="12"/>
        <rFont val="Times New Roman"/>
        <family val="1"/>
        <charset val="204"/>
      </rPr>
      <t>письменного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согласия</t>
    </r>
    <r>
      <rPr>
        <sz val="12"/>
        <rFont val="Times New Roman"/>
        <family val="1"/>
        <charset val="204"/>
      </rPr>
      <t xml:space="preserve"> на лечение в установленных законодательством Российской Федерации случаях</t>
    </r>
  </si>
  <si>
    <t>4.6.1.</t>
  </si>
  <si>
    <t>Снятие шины с одной челюсти</t>
  </si>
  <si>
    <t>A11.07.001</t>
  </si>
  <si>
    <t>Биопсия слизистой полости рта</t>
  </si>
  <si>
    <t>A11.07.002</t>
  </si>
  <si>
    <t>Биопсия  языка</t>
  </si>
  <si>
    <t>A11.07.007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</si>
  <si>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</si>
  <si>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</si>
  <si>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</si>
  <si>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</si>
  <si>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</si>
  <si>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</si>
  <si>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</si>
  <si>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Операции при злокачественных новообразованиях кожи (уровень 1)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</si>
  <si>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</si>
  <si>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</si>
  <si>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4.4.</t>
  </si>
  <si>
    <t>4.5.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</si>
  <si>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</si>
  <si>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</si>
  <si>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</si>
  <si>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 xml:space="preserve">  2.4.</t>
  </si>
  <si>
    <t>Отсутствие на информационных стендах в медицинских организациях следующей информации, в том числе:</t>
  </si>
  <si>
    <t>2.4.1.</t>
  </si>
  <si>
    <t>2.4.2.</t>
  </si>
  <si>
    <t>2.4.3.</t>
  </si>
  <si>
    <t>о видах оказываемой медицинской помощи в данной медицинской организации</t>
  </si>
  <si>
    <t>2.4.4.</t>
  </si>
  <si>
    <t>2.4.5.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</si>
  <si>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</t>
  </si>
  <si>
    <t>2.4.6.</t>
  </si>
  <si>
    <t>3.3.2.</t>
  </si>
  <si>
    <t>3.4.</t>
  </si>
  <si>
    <t>"Педиатрия"</t>
  </si>
  <si>
    <t>"Торакальная хирургия"</t>
  </si>
  <si>
    <t>"Травматология и ортопедия"</t>
  </si>
  <si>
    <t>"Абдоминальная хирургия"</t>
  </si>
  <si>
    <t>"Челюстно-лицевая хирургия"</t>
  </si>
  <si>
    <t>Акушерство-гинекология</t>
  </si>
  <si>
    <t>Отоларингология</t>
  </si>
  <si>
    <t>Офтальмология</t>
  </si>
  <si>
    <t>Дерматология</t>
  </si>
  <si>
    <t xml:space="preserve">Наименование </t>
  </si>
  <si>
    <t>Наименование</t>
  </si>
  <si>
    <t xml:space="preserve">Врачебная специальность </t>
  </si>
  <si>
    <t>Стоматология</t>
  </si>
  <si>
    <t>о перечне лекарственных препаратов, отпускаемых населению в соответствии с перечнем групп насления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 со свободных цен</t>
  </si>
  <si>
    <t>Раздел 3. Дефекты медицинской помощи / нарушения при оказании медицинской помощи</t>
  </si>
  <si>
    <t>3.1.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</si>
  <si>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</si>
  <si>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</si>
  <si>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</t>
  </si>
  <si>
    <t>Невыполнение, несвоевременное или ненадлежащее выполнение необходимых пациенту  диагностических и (или) лечебных мероприятий, оперативных вмешательств в соответствии с порядком оказания медицинской помощи и (или) стандартами медицинской помощи и/или клиническими рекомедациями (протоколами лечения) по вопросам оказания медицинской помощи:"</t>
  </si>
  <si>
    <t>3.2.1.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</si>
  <si>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</si>
  <si>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t>3.2.2.</t>
  </si>
  <si>
    <r>
      <t>приведших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 и /или отсутствия  письменного согласия на лечение, в установ­ленных законодательством РФ случаев)</t>
    </r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</si>
  <si>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</si>
  <si>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3.2.3.</t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</si>
  <si>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</si>
  <si>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</si>
  <si>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3.2.4.</t>
  </si>
  <si>
    <r>
      <t>приведших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лечения, оформленного в установленном порядке)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</si>
  <si>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</si>
  <si>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3.2.5.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</si>
  <si>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</si>
  <si>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 и/или  клиническими рекомендациями (протоколами лечения) по вопросам оказания  медицинской помощи мероприятий:"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</si>
  <si>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</si>
  <si>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</si>
  <si>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</si>
  <si>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</si>
  <si>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</si>
  <si>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</si>
  <si>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представление реестров счетов в случае прекращения в установленном порядке действия лицензии медицинской организации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</si>
  <si>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</si>
  <si>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</si>
  <si>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</si>
  <si>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>4.4</t>
  </si>
  <si>
    <t>4.2.</t>
  </si>
  <si>
    <t>4.3.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</si>
  <si>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</si>
  <si>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</si>
  <si>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</si>
  <si>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</si>
  <si>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Прием (осмотр, консультация) врача-стоматолога-хирурга повторный</t>
  </si>
  <si>
    <t>№ группы ВМП</t>
  </si>
  <si>
    <t>Федеральный норматив финансовых затрат  по ПГГ</t>
  </si>
  <si>
    <t>Доля норматива для прим Кдиф 1,09</t>
  </si>
  <si>
    <t>Медицинская реабилитация (с применением роботизированной техники)</t>
  </si>
  <si>
    <t>Медицинская реабилитация (без применения роботизированной техники)</t>
  </si>
  <si>
    <t>Врожденные аномалии сердечно-сосудистой системы, дети</t>
  </si>
  <si>
    <t>4.3</t>
  </si>
  <si>
    <t>Диспансерный прием (осмотр, консультация) врача-ортодонта</t>
  </si>
  <si>
    <t>2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</si>
  <si>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</si>
  <si>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</si>
  <si>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</si>
  <si>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</si>
  <si>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</si>
  <si>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</si>
  <si>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A16.07.011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</si>
  <si>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</si>
  <si>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</si>
  <si>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</si>
  <si>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</si>
  <si>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</si>
  <si>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</si>
  <si>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 дна полости рта</t>
  </si>
  <si>
    <t>A16.07.016</t>
  </si>
  <si>
    <t>Цистотомия или цистэктомия</t>
  </si>
  <si>
    <t>A16.07.017.002</t>
  </si>
  <si>
    <t>A16.07.024</t>
  </si>
  <si>
    <t>Операция удаления ретинированного, дистопированного    или сверхкомплектного зуба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</si>
  <si>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</t>
  </si>
  <si>
    <t>3.14.</t>
  </si>
  <si>
    <t xml:space="preserve">Раздел 4. Дефекты оформления первичной медицинской документации в медицинской организации </t>
  </si>
  <si>
    <t>Не предоставление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</t>
  </si>
  <si>
    <t>4.6</t>
  </si>
  <si>
    <t>1-й этап  ЖЕН  (возраст по году исполнения)</t>
  </si>
  <si>
    <t>Оказание неотложной помощи бригадами СМП в часы работы поликлиник</t>
  </si>
  <si>
    <t>Посещение к среднему медперсоналу с профилактической целью</t>
  </si>
  <si>
    <t>8</t>
  </si>
  <si>
    <t>1.2</t>
  </si>
  <si>
    <t>1.3.1</t>
  </si>
  <si>
    <t>1.3.2</t>
  </si>
  <si>
    <t>3.3</t>
  </si>
  <si>
    <t>3.5</t>
  </si>
  <si>
    <t>3.6</t>
  </si>
  <si>
    <t>3.1.1</t>
  </si>
  <si>
    <t>3.5.1</t>
  </si>
  <si>
    <t>3.5.2</t>
  </si>
  <si>
    <t>3.5.3</t>
  </si>
  <si>
    <t>3.5.4</t>
  </si>
  <si>
    <t>3.6.1</t>
  </si>
  <si>
    <t>3.6.2</t>
  </si>
  <si>
    <t>3.6.</t>
  </si>
  <si>
    <t>3.6.3</t>
  </si>
  <si>
    <t>3.6.4</t>
  </si>
  <si>
    <t>5</t>
  </si>
  <si>
    <t>7</t>
  </si>
  <si>
    <t>№ п/п</t>
  </si>
  <si>
    <t>Перечень дефектов, нарушений</t>
  </si>
  <si>
    <t>Санкции</t>
  </si>
  <si>
    <t xml:space="preserve">Сумма, не подлежащая оплате уменьшение  оплаты, возмещения 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</si>
  <si>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</si>
  <si>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</si>
  <si>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</si>
  <si>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</si>
  <si>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</si>
  <si>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</t>
  </si>
  <si>
    <r>
      <t xml:space="preserve">0,3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</si>
  <si>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1.1.2.</t>
  </si>
  <si>
    <t>Уровень  структурного подразделениямедицинской организации</t>
  </si>
  <si>
    <t>уровень 3 подуровень 1</t>
  </si>
  <si>
    <t>уровень 3 подуровень 2</t>
  </si>
  <si>
    <t>рублей</t>
  </si>
  <si>
    <t>Травматология-ортопедия</t>
  </si>
  <si>
    <t>15 лет</t>
  </si>
  <si>
    <t>16 лет</t>
  </si>
  <si>
    <t>17 лет</t>
  </si>
  <si>
    <t>Наблюдение беременных женщин</t>
  </si>
  <si>
    <t>От 5 до 17 лет включительно</t>
  </si>
  <si>
    <t>Иные профилактические услуги</t>
  </si>
  <si>
    <t>Оказание неотложной помощи</t>
  </si>
  <si>
    <t>От 0 до 2-х лет включительно</t>
  </si>
  <si>
    <t>От 3 до 4-х лет включительно</t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</si>
  <si>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</si>
  <si>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</si>
  <si>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</si>
  <si>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</si>
  <si>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</si>
  <si>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</si>
  <si>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ГБУЗ "Городская больница" города Медногорска</t>
  </si>
  <si>
    <t>ГБУЗ "Городская больница" города Бугуруслана</t>
  </si>
  <si>
    <t>ГБУЗ "Бугурусланская районная больница"</t>
  </si>
  <si>
    <t>ГБУЗ "Абдулинская районная больница"</t>
  </si>
  <si>
    <t>ГБУЗ "Адамовская районная больница"</t>
  </si>
  <si>
    <t>ГБУЗ "Акбулакская районная больница"</t>
  </si>
  <si>
    <t>ГБУЗ "Александровская районная больница"</t>
  </si>
  <si>
    <t>ГБУЗ "Асекеевская районная больница"</t>
  </si>
  <si>
    <t>ГБУЗ  "Беляевская районная больница"</t>
  </si>
  <si>
    <t>ГБУЗ "Грачевская районная больница"</t>
  </si>
  <si>
    <t>ГБУЗ "Домбаровская районная больница"</t>
  </si>
  <si>
    <t>ГБУЗ "Илекская районная больница"</t>
  </si>
  <si>
    <t>ГАУЗ "Кваркенская районная больница"</t>
  </si>
  <si>
    <t>Биопсия тканей губы</t>
  </si>
  <si>
    <t>A11.07.008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</si>
  <si>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</si>
  <si>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</si>
  <si>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</si>
  <si>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</si>
  <si>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</si>
  <si>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</si>
  <si>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</si>
  <si>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</si>
  <si>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</si>
  <si>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</si>
  <si>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</si>
  <si>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</si>
  <si>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</si>
  <si>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A16.07.030.001</t>
  </si>
  <si>
    <t>неврологические для больных с острыми нарушениями мозгового кровообращения (ММЦ)</t>
  </si>
  <si>
    <t>Родильное (патологии беременности, гинекология)</t>
  </si>
  <si>
    <t xml:space="preserve">Педиатрическое </t>
  </si>
  <si>
    <t>Родильное ( патологии беременности, для беременных и рожениц)</t>
  </si>
  <si>
    <t>неврологическо (ММЦ)</t>
  </si>
  <si>
    <t>Кардиологические (ПСО)</t>
  </si>
  <si>
    <t xml:space="preserve">терапевтическое </t>
  </si>
  <si>
    <t>терапевтическое (кардиология)</t>
  </si>
  <si>
    <t>терапевтическое (неврология)</t>
  </si>
  <si>
    <t>кардиологические (ПСО)</t>
  </si>
  <si>
    <t>неврологические (ПСО)</t>
  </si>
  <si>
    <t xml:space="preserve">хирургическое </t>
  </si>
  <si>
    <t xml:space="preserve">педиатрическое </t>
  </si>
  <si>
    <t xml:space="preserve">инфекционное </t>
  </si>
  <si>
    <t>Онкологическое (лек.терапия)</t>
  </si>
  <si>
    <t>Родильное (для беременных и рожениц, патологии беременности)</t>
  </si>
  <si>
    <t>Неврологическое, терапевтическое</t>
  </si>
  <si>
    <t>Родильное (гинекология, (для беременных и рожениц, патологии беременности)</t>
  </si>
  <si>
    <t>Неврологическо (ММЦ)</t>
  </si>
  <si>
    <t>Родильное (патологии беременности, для новорожденных)</t>
  </si>
  <si>
    <t>Терапевтическое (неврология, терапия)</t>
  </si>
  <si>
    <t>Акушерское (патологии беременности, для новорожденных, для беременных и рожениц)</t>
  </si>
  <si>
    <t>Акушерское (для новорожденных, патологии беременности, для беременных и рожениц)</t>
  </si>
  <si>
    <t>Гинекологические (патологии беременности, для беременных и рожениц)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</si>
  <si>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</si>
  <si>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</si>
  <si>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</si>
  <si>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</si>
  <si>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(офтальмология)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</si>
  <si>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</si>
  <si>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</si>
  <si>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</si>
  <si>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</si>
  <si>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</si>
  <si>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</si>
  <si>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</si>
  <si>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</si>
  <si>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</si>
  <si>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</si>
  <si>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</si>
  <si>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</si>
  <si>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</si>
  <si>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</si>
  <si>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</si>
  <si>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</si>
  <si>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</si>
  <si>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</si>
  <si>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</si>
  <si>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</si>
  <si>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</si>
  <si>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</si>
  <si>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</si>
  <si>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</si>
  <si>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</si>
  <si>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</si>
  <si>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</si>
  <si>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</si>
  <si>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</si>
  <si>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</si>
  <si>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</si>
  <si>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</si>
  <si>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</si>
  <si>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</si>
  <si>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</si>
  <si>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</si>
  <si>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№ КСГ</t>
  </si>
  <si>
    <t>Наименование КСГ</t>
  </si>
  <si>
    <t>Консультативная цель - МРФ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</si>
  <si>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</si>
  <si>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</si>
  <si>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</si>
  <si>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</si>
  <si>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</si>
  <si>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</si>
  <si>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</si>
  <si>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</si>
  <si>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</si>
  <si>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</si>
  <si>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</si>
  <si>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</si>
  <si>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</si>
  <si>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</si>
  <si>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</si>
  <si>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</si>
  <si>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</si>
  <si>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A03.07.001</t>
  </si>
  <si>
    <t>Люминесцентная стоматоскопия</t>
  </si>
  <si>
    <t>A05.07.001</t>
  </si>
  <si>
    <t>Электроодонтометрия</t>
  </si>
  <si>
    <t>A11.07.010</t>
  </si>
  <si>
    <t>A11.07.022</t>
  </si>
  <si>
    <t>A11.07.023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</si>
  <si>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</si>
  <si>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</si>
  <si>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А16.07.002.001</t>
  </si>
  <si>
    <t>А16.07.002.002</t>
  </si>
  <si>
    <t>10.1</t>
  </si>
  <si>
    <t>10.2</t>
  </si>
  <si>
    <t>10.3</t>
  </si>
  <si>
    <t>Аппликационная анестезия</t>
  </si>
  <si>
    <t>B01.003.004.005</t>
  </si>
  <si>
    <t>Инфильтрационная анестезия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</si>
  <si>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</si>
  <si>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</si>
  <si>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Другие болезни органов дыхания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</si>
  <si>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</si>
  <si>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</si>
  <si>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стационарно</t>
  </si>
  <si>
    <t>Гидроорошение при заболевании полости рта и зубов</t>
  </si>
  <si>
    <t>А21.07.001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</si>
  <si>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</si>
  <si>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</si>
  <si>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</si>
  <si>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</si>
  <si>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</si>
  <si>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</si>
  <si>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</si>
  <si>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Заболевания гипофиза, взрослые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</si>
  <si>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</si>
  <si>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</si>
  <si>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</si>
  <si>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</si>
  <si>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</si>
  <si>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ГАУЗ "Новоорская районная больница"</t>
  </si>
  <si>
    <t>ГБУЗ "Новосергиевская районная больница"</t>
  </si>
  <si>
    <t>ГБУЗ "Октябрьская районная больница"</t>
  </si>
  <si>
    <t>ГАУЗ " Оренбургская районная больница"</t>
  </si>
  <si>
    <t>ГБУЗ "Первомайская районная больница"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</si>
  <si>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</si>
  <si>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</si>
  <si>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</si>
  <si>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</si>
  <si>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</si>
  <si>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</si>
  <si>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</si>
  <si>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560039</t>
  </si>
  <si>
    <t>560041</t>
  </si>
  <si>
    <t>560042</t>
  </si>
  <si>
    <t>560043</t>
  </si>
  <si>
    <t>560045</t>
  </si>
  <si>
    <t>560047</t>
  </si>
  <si>
    <t>560048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</si>
  <si>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</si>
  <si>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</si>
  <si>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</si>
  <si>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</si>
  <si>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</si>
  <si>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</si>
  <si>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</si>
  <si>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</si>
  <si>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</si>
  <si>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</si>
  <si>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</si>
  <si>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</si>
  <si>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</si>
  <si>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</si>
  <si>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</si>
  <si>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</si>
  <si>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</si>
  <si>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</si>
  <si>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</si>
  <si>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</si>
  <si>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</si>
  <si>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</si>
  <si>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</si>
  <si>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</si>
  <si>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</si>
  <si>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</si>
  <si>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</si>
  <si>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</si>
  <si>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</si>
  <si>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</t>
  </si>
  <si>
    <t>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</si>
  <si>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</si>
  <si>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</t>
  </si>
  <si>
    <t>наименование уточнить 
(м.б. по приказу 200)</t>
  </si>
  <si>
    <t>Посещения к среднему медперсоналу, 
ведущему самостоятельный прием</t>
  </si>
  <si>
    <t>Рентгенотерапия близкофокусная</t>
  </si>
  <si>
    <t>В</t>
  </si>
  <si>
    <t>Д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</si>
  <si>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</si>
  <si>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</si>
  <si>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</si>
  <si>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</si>
  <si>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</si>
  <si>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</si>
  <si>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</si>
  <si>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</si>
  <si>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Урология</t>
  </si>
  <si>
    <t>8.1</t>
  </si>
  <si>
    <t>ГБУЗ "Красногвардейская районная больница"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</si>
  <si>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</si>
  <si>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</si>
  <si>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</si>
  <si>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</si>
  <si>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9.1</t>
  </si>
  <si>
    <t>9.2</t>
  </si>
  <si>
    <t>стоимость услуги включена в норматив финансирования обеспечения оплаты амбулаторной медицинской помощи на прикрепленное население, застрахованных лиц в сфере обязательного медицинского страхования</t>
  </si>
  <si>
    <t>5.7.5.</t>
  </si>
  <si>
    <t>включения в реестр счетов следующих видов медицинской помощи, в том числе:</t>
  </si>
  <si>
    <t>Болезни полости рта, слюнных желез и челюстей, врожденные аномалии лица и шеи, дети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</si>
  <si>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</si>
  <si>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</si>
  <si>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</si>
  <si>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</si>
  <si>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</si>
  <si>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</si>
  <si>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</si>
  <si>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</si>
  <si>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A11.01.019</t>
  </si>
  <si>
    <t>Получение соскоба с эрозивно-язвенных элементов кожи  и слизистых оболочек</t>
  </si>
  <si>
    <t>A11.07.011</t>
  </si>
  <si>
    <t>ОАО"Санаторий - профилакторий "Солнечный"</t>
  </si>
  <si>
    <t>ОАО"Санаторий "Строитель"</t>
  </si>
  <si>
    <t>Болезни полости рта, слюнных желез и челюстей, врожденные аномалии лица и шеи, взрослые</t>
  </si>
  <si>
    <t>Другие нарушения обмена веществ</t>
  </si>
  <si>
    <t>Профилактические медицинские осмотры несовершеннолетних (МУЖ)</t>
  </si>
  <si>
    <t>Профилактические медицинские осмотры несовершеннолетних (ЖЕН)</t>
  </si>
  <si>
    <t>Наличие расхождений клинического и патолого-анатомического диагнозов 2-3 категории вследствие дефектов при оказании медицинской помоши, установленных по результатам экспертизы качества медицинской помоши.</t>
  </si>
  <si>
    <t>Редкие и тяжелые дерматозы</t>
  </si>
  <si>
    <t>Неврологические заболевания, лечение с применением ботулотоксина</t>
  </si>
  <si>
    <t>Медицинская реабилитация детей с поражениями центральной нервной системы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</si>
  <si>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</si>
  <si>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</si>
  <si>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</si>
  <si>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</si>
  <si>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</si>
  <si>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</si>
  <si>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</si>
  <si>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</si>
  <si>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</si>
  <si>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</si>
  <si>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</si>
  <si>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</si>
  <si>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</si>
  <si>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</si>
  <si>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</si>
  <si>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</si>
  <si>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</si>
  <si>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Пульмонология</t>
  </si>
  <si>
    <t>Ревматология</t>
  </si>
  <si>
    <t>Сердечно-сосудистая хирургия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</si>
  <si>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</t>
  </si>
  <si>
    <t>3.12.</t>
  </si>
  <si>
    <t>Необоснованное назначение лекарственной терапии; одновременное назначение лекарственных средств - синонимов, аналогов или антагонистов по фармакологическому действию и т.п., связанное с риском для здоровья пациента и/или приво­дящее к удорожанию лечения</t>
  </si>
  <si>
    <t>3.13.</t>
  </si>
  <si>
    <t>B01.065.003</t>
  </si>
  <si>
    <t>B01.065.004</t>
  </si>
  <si>
    <t>B01.065.005</t>
  </si>
  <si>
    <t>B01.065.006</t>
  </si>
  <si>
    <t>Профилактический прием (осмотр, консультация) зубного врача</t>
  </si>
  <si>
    <t>Прием (осмотр, консультация) гигиениста стоматологического повторный</t>
  </si>
  <si>
    <t>Лучевая терапия (уровень 3)</t>
  </si>
  <si>
    <t>Наименование профиля ВМП</t>
  </si>
  <si>
    <t>"Сердечно-сосудистая хирургия"</t>
  </si>
  <si>
    <t>"Урология"</t>
  </si>
  <si>
    <t>"Гематология"</t>
  </si>
  <si>
    <t>"Онкология"</t>
  </si>
  <si>
    <t>"Оториноларингология"</t>
  </si>
  <si>
    <t>"Офтальмология"</t>
  </si>
  <si>
    <t>ГБУЗ "Сорочинская районная больница"</t>
  </si>
  <si>
    <t>ГБУЗ "Ташлинская районная больница"</t>
  </si>
  <si>
    <t>Оказывают неотложную помощь силами бригад СМП (по поводам в соответствии с распоряжением МЗО)</t>
  </si>
  <si>
    <t>Воспалительные заболевания ЦНС, взрослые</t>
  </si>
  <si>
    <t>Воспалительные заболевания ЦНС, дети</t>
  </si>
  <si>
    <t>ГБУЗ "Оренбургская областная клиническая больница"</t>
  </si>
  <si>
    <t>ГАУЗ "Оренбургская областная клиническая больница № 2"</t>
  </si>
  <si>
    <t>ГБУЗ "Областная детская клиническая больница"</t>
  </si>
  <si>
    <t>ГБУЗ "Областной Соль-Илецкий центр медицинской реабилитации "</t>
  </si>
  <si>
    <t>ГБУЗ "Оренбургский областной клинический онкологический диспансер"</t>
  </si>
  <si>
    <t>ГБУЗ "Орский онкологический диспансер"</t>
  </si>
  <si>
    <t>ГАУЗ "Оренбургский областной клинический кожно-венерологический диспансер"</t>
  </si>
  <si>
    <t>ГБУЗ "Городская клиническая больница № 1" города Оренбурга</t>
  </si>
  <si>
    <t>ГАУЗ "Городская клиническая больница № 2" города Оренбурга</t>
  </si>
  <si>
    <t>ГАУЗ "Городская клиническая больница № 3" города Оренбурга</t>
  </si>
  <si>
    <t>ГБУЗ "Городская клиническая больница № 4" города Оренбурга</t>
  </si>
  <si>
    <t>ГБУЗ "Городская клиническая больница № 5" города Оренбурга</t>
  </si>
  <si>
    <t>ГАУЗ "Городская клиническая больница № 6" города Оренбурга</t>
  </si>
  <si>
    <t xml:space="preserve">ГБУЗ "Оренбургская областная клиническая инфекционная больница" </t>
  </si>
  <si>
    <t>ГАУЗ "Детская городская клиническая больница" города Оренбурга</t>
  </si>
  <si>
    <t xml:space="preserve">ГБУЗ "Оренбургский клинический перинатальный центр" </t>
  </si>
  <si>
    <t>ГАУЗ "Городская клиническая больница им. Н.И.Пирогова" города Оренбурга</t>
  </si>
  <si>
    <t>Пункция кисты полости рта</t>
  </si>
  <si>
    <t>A11.07.009</t>
  </si>
  <si>
    <t>Бужирование протоков слюнных желез</t>
  </si>
  <si>
    <t>Наложение повязки при операциях в полости рта</t>
  </si>
  <si>
    <t>A16.01.004</t>
  </si>
  <si>
    <t>A16.07.001.001</t>
  </si>
  <si>
    <t xml:space="preserve">"Неонатология" </t>
  </si>
  <si>
    <t>Динамическое наблюдение за пациентами, перенесшими трансплантацию органов</t>
  </si>
  <si>
    <t>Нарушения свертываемости крови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</si>
  <si>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</si>
  <si>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</si>
  <si>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</si>
  <si>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</si>
  <si>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</si>
  <si>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</si>
  <si>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</si>
  <si>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</si>
  <si>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</si>
  <si>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</si>
  <si>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</si>
  <si>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</si>
  <si>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</si>
  <si>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</si>
  <si>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Лучевая терапия (уровень 2)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</si>
  <si>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</si>
  <si>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</si>
  <si>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Язва желудка и двенадцатиперстной кишки</t>
  </si>
  <si>
    <t>на выбор врача путем подачи заявления лично или через своего представителя на имя руководителя медицинской организации</t>
  </si>
  <si>
    <t>1.1.3.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</si>
  <si>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</si>
  <si>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</si>
  <si>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</si>
  <si>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</t>
    </r>
  </si>
  <si>
    <r>
      <t xml:space="preserve">1,0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</si>
  <si>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1.2.2.</t>
  </si>
  <si>
    <t>А18.05.011.002</t>
  </si>
  <si>
    <t>А18.05.011.001</t>
  </si>
  <si>
    <t>А18.30.001.001</t>
  </si>
  <si>
    <t>3.5.</t>
  </si>
  <si>
    <r>
      <t xml:space="preserve">Нарушение по вине медицинской организации </t>
    </r>
    <r>
      <rPr>
        <b/>
        <sz val="12"/>
        <rFont val="Times New Roman"/>
        <family val="1"/>
        <charset val="204"/>
      </rPr>
      <t>преемственности</t>
    </r>
    <r>
      <rPr>
        <sz val="12"/>
        <rFont val="Times New Roman"/>
        <family val="1"/>
        <charset val="204"/>
      </rPr>
      <t xml:space="preserve">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</t>
    </r>
  </si>
  <si>
    <t>3.7.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</si>
  <si>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</si>
  <si>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</si>
  <si>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</si>
  <si>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</si>
  <si>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</si>
  <si>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</si>
  <si>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</si>
  <si>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</si>
  <si>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</si>
  <si>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</si>
  <si>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Тубулоинтерстициальные болезни почек, другие болезни мочевой системы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</si>
  <si>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</si>
  <si>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</si>
  <si>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</si>
  <si>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</si>
  <si>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</si>
  <si>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возникно­вения нового заболевания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</si>
  <si>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</si>
  <si>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</si>
  <si>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</si>
  <si>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</si>
  <si>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3.1</t>
  </si>
  <si>
    <t>3.2</t>
  </si>
  <si>
    <t>4.1</t>
  </si>
  <si>
    <t>Диспансеризация взрослого населения</t>
  </si>
  <si>
    <t>Онкология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</si>
  <si>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</si>
  <si>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</si>
  <si>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</si>
  <si>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</si>
  <si>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</si>
  <si>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</si>
  <si>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</si>
  <si>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</si>
  <si>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</si>
  <si>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</si>
  <si>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</si>
  <si>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</si>
  <si>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</si>
  <si>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</si>
  <si>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</si>
  <si>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</si>
  <si>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</si>
  <si>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</si>
  <si>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</si>
  <si>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Условия оказания</t>
  </si>
  <si>
    <t>ГБУЗ "Тюльганская районная больница "</t>
  </si>
  <si>
    <t>Перечень клинико-статистическх групп болезней,  при оплате которых не применяются коэффициенты уровня, утвержденные приложением 3.3 к ГТС</t>
  </si>
  <si>
    <t>уровень 3
подуровень 1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</si>
  <si>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</si>
  <si>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</si>
  <si>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</si>
  <si>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</si>
  <si>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</si>
  <si>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Гинекологическое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</si>
  <si>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</si>
  <si>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</si>
  <si>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</si>
  <si>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</si>
  <si>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</si>
  <si>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</si>
  <si>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</si>
  <si>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</si>
  <si>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</si>
  <si>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</si>
  <si>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</si>
  <si>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</si>
  <si>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 xml:space="preserve">Гематологическое </t>
  </si>
  <si>
    <t>Гинекологическое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</si>
  <si>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</si>
  <si>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</si>
  <si>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</si>
  <si>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</si>
  <si>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</si>
  <si>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</si>
  <si>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</si>
  <si>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Гастронефрологическое</t>
  </si>
  <si>
    <t xml:space="preserve">Кардиоревматологическое </t>
  </si>
  <si>
    <t>Оториноларингологичес-кое</t>
  </si>
  <si>
    <t>Офтальмологическое</t>
  </si>
  <si>
    <t>Педиатрическое</t>
  </si>
  <si>
    <t>Психоневрологическое (в части неврологии)</t>
  </si>
  <si>
    <t>Челюстно-лицевой хирургии</t>
  </si>
  <si>
    <t>Эндокринолагическое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</si>
  <si>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</si>
  <si>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</si>
  <si>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Онкологическое (торакальное)</t>
  </si>
  <si>
    <t>Онкологическое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</si>
  <si>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</si>
  <si>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</si>
  <si>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</si>
  <si>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Онкологическое (детская химиотерапия)</t>
  </si>
  <si>
    <t>Радиологические</t>
  </si>
  <si>
    <t>Онкологическое (хирургия)</t>
  </si>
  <si>
    <t>Онкологическое (химиотерапия)</t>
  </si>
  <si>
    <t>дерматологическое</t>
  </si>
  <si>
    <t>Нефрологическое</t>
  </si>
  <si>
    <t>Оториноларингологическое</t>
  </si>
  <si>
    <t>Пульмонологическое</t>
  </si>
  <si>
    <t>Токсикологическое</t>
  </si>
  <si>
    <t>Хирургическое гнойное</t>
  </si>
  <si>
    <t xml:space="preserve">Гемодиализа </t>
  </si>
  <si>
    <t>гинекологическое( в т.ч.патология беременности)</t>
  </si>
  <si>
    <t>родильное отделение (для беременных и рожениц,патологии беременности, для новорожденных)</t>
  </si>
  <si>
    <t>терапевтическое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</si>
  <si>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</si>
  <si>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</si>
  <si>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</si>
  <si>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</si>
  <si>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Хирургическое (гнойное)</t>
  </si>
  <si>
    <t>Кардиологическое</t>
  </si>
  <si>
    <t>Гастроэнтерологическое</t>
  </si>
  <si>
    <t>Неврологическое</t>
  </si>
  <si>
    <t>инфекционное для взрослых</t>
  </si>
  <si>
    <t>инфекционное для детей</t>
  </si>
  <si>
    <t>Неонатологическое (пат.новорожд и недоношенных, 2-й этап выхаживания)</t>
  </si>
  <si>
    <t>Неонатологическое (пат.новорожд и недоношенных)</t>
  </si>
  <si>
    <t>Неонатологическое</t>
  </si>
  <si>
    <t>Терапевтическое</t>
  </si>
  <si>
    <t>Кардиологическое (ОКС)</t>
  </si>
  <si>
    <t>Терапевтическое (эндокринология)</t>
  </si>
  <si>
    <t>Неврологическое (ОНМК)</t>
  </si>
  <si>
    <t>Сердечно-сосудистое</t>
  </si>
  <si>
    <t>Нейрохирургическое</t>
  </si>
  <si>
    <t>Акушерское (для берем и рожениц)</t>
  </si>
  <si>
    <t>Акушерское (патологии берем)</t>
  </si>
  <si>
    <t>Инфекционное</t>
  </si>
  <si>
    <t>Кардиологическое (ПСО)</t>
  </si>
  <si>
    <t>Неврологическое (ПСО)</t>
  </si>
  <si>
    <t>Гематологическое</t>
  </si>
  <si>
    <t>Отоларингологическое</t>
  </si>
  <si>
    <t>Эндокринологическое</t>
  </si>
  <si>
    <t>ГАУЗ "БСМП" города Новотроицка</t>
  </si>
  <si>
    <t xml:space="preserve">Травматологическое </t>
  </si>
  <si>
    <t>Для новорожденных детей</t>
  </si>
  <si>
    <t xml:space="preserve">Инфекционное </t>
  </si>
  <si>
    <t>Неврологическое для больных с острыми нарушениями мозгового кровообращения</t>
  </si>
  <si>
    <t>кардиологические для больных с острым инфарктом миокарда</t>
  </si>
  <si>
    <t>Диализа</t>
  </si>
  <si>
    <t>Инфекционное (детское)</t>
  </si>
  <si>
    <t>Родильное (для беременных и рожениц)</t>
  </si>
  <si>
    <t>Родильное (патология беременности)</t>
  </si>
  <si>
    <t xml:space="preserve">Терапевтическое </t>
  </si>
  <si>
    <t>Травматологическое</t>
  </si>
  <si>
    <t>Родильное (патолгии беременности)</t>
  </si>
  <si>
    <t>кардиологические для больных с инфарктом миокарда (ПСО)</t>
  </si>
  <si>
    <t>неврологические для больных  с ОНМК (ПСО)</t>
  </si>
  <si>
    <t xml:space="preserve">Онкологическое </t>
  </si>
  <si>
    <t>Неонатологическое (патлогии новоржденных и недоношенных)</t>
  </si>
  <si>
    <t>Медицинской реабилитации</t>
  </si>
  <si>
    <t>Травматологии и ортопедии</t>
  </si>
  <si>
    <t>Отделение диализа</t>
  </si>
  <si>
    <t>неврологическое (ММЦ)</t>
  </si>
  <si>
    <t>кардиологическое (ММЦ)</t>
  </si>
  <si>
    <t>Терапевтическое (неврология)</t>
  </si>
  <si>
    <t>Терапевтическое (кардиология)</t>
  </si>
  <si>
    <t>Хирургическое (взрослое)</t>
  </si>
  <si>
    <t>Акушерское (патологии беременности, для беременных и рожениц)</t>
  </si>
  <si>
    <t>Акушерское (патологии беременности, для беременных и рожениц, для новорожденных)</t>
  </si>
  <si>
    <t>Родильное (патологии беременности, для беременных и рожениц, для новорожденных)</t>
  </si>
  <si>
    <t>Родильное (патологии беременности, для беременных и рожениц)</t>
  </si>
  <si>
    <t>ГБУЗ "ГБ" г. Гая</t>
  </si>
  <si>
    <t>Акушерское ( патологии беременности, для беременных и рожениц)</t>
  </si>
  <si>
    <t>Родильное ( патологии беременности,для беременных и рожениц, для новорожденных)</t>
  </si>
  <si>
    <t>Родильное ( патологии беременности,для беременных и рожениц)</t>
  </si>
  <si>
    <t>Родильное (патологии беременности)</t>
  </si>
  <si>
    <t>ГБУЗ "ГБ" г. Кувандыка</t>
  </si>
  <si>
    <t>Кардиологическое (ММЦ)</t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</si>
  <si>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госпитализация),</t>
    </r>
    <r>
      <rPr>
        <sz val="12"/>
        <rFont val="Times New Roman"/>
        <family val="1"/>
        <charset val="204"/>
      </rPr>
      <t xml:space="preserve"> медицинская помощь которому могла быть предоставлена в установленном объеме в амбулаторно-поликлинических условиях, в условиях дневного стационара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</si>
  <si>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</si>
  <si>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3.8.</t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</si>
  <si>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</t>
    </r>
    <r>
      <rPr>
        <sz val="12"/>
        <rFont val="Times New Roman"/>
        <family val="1"/>
        <charset val="204"/>
      </rPr>
      <t xml:space="preserve"> кроме случаев госпитализации по неотложным показаниям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</si>
  <si>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</si>
  <si>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3.10.</t>
  </si>
  <si>
    <t>Коэффициент относительной затратоемкости КСГ</t>
  </si>
  <si>
    <t>Рублей</t>
  </si>
  <si>
    <t>Диспансеризация инвалидов, ветеранов, вдов (вдовцов) умерших инвалидов и ветеранов Великой Отечественной войны 1941-1945 годов, лиц, награжденных знаком «Жителю блокадного Ленинграда», бывших несовершеннолетних узников концлагерей, гетто, других мест принудительного содержания, созданных фашистами и их союзниками в период Второй мировой войны</t>
  </si>
  <si>
    <t>Значение коэффициента</t>
  </si>
  <si>
    <t>5.2</t>
  </si>
  <si>
    <t>Инъекционное введение лекарственных препаратов в    челюстно-лицевую область</t>
  </si>
  <si>
    <t>A25.07.001</t>
  </si>
  <si>
    <t>Назначение лекарственных препаратов при заболеваниях полости рта и зубов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</si>
  <si>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</si>
  <si>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</si>
  <si>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</si>
  <si>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</si>
  <si>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ГБУЗ "Курманаевская районная больница"</t>
  </si>
  <si>
    <t>ГБУЗ "Матвеевская районная больница"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</si>
  <si>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</si>
  <si>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</si>
  <si>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</si>
  <si>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</si>
  <si>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</si>
  <si>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</si>
  <si>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</si>
  <si>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</si>
  <si>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</si>
  <si>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</si>
  <si>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</si>
  <si>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</si>
  <si>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</si>
  <si>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2.1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</si>
  <si>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</si>
  <si>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4.2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</si>
  <si>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</si>
  <si>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</si>
  <si>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</si>
  <si>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</si>
  <si>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Торакальная хирургия</t>
  </si>
  <si>
    <t>Травматология и ортопедия</t>
  </si>
  <si>
    <t>Хирургия</t>
  </si>
  <si>
    <t>Челюстно-лицевая хирургия</t>
  </si>
  <si>
    <t>Код специаль-ности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</si>
  <si>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</si>
  <si>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</si>
  <si>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</si>
  <si>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</si>
  <si>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</si>
  <si>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</si>
  <si>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</si>
  <si>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</si>
  <si>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</si>
  <si>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</si>
  <si>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Профилактическая цель</t>
  </si>
  <si>
    <t>Оформление направления на медико-социальную экспертизу</t>
  </si>
  <si>
    <t>Направление на МСЭ</t>
  </si>
  <si>
    <t>Услуги Центра здоровья</t>
  </si>
  <si>
    <t>Комплексное обследование</t>
  </si>
  <si>
    <t xml:space="preserve">Прочая цель </t>
  </si>
  <si>
    <t>Генетика</t>
  </si>
  <si>
    <t>Лечебно-диагностическая цель</t>
  </si>
  <si>
    <t>Травматология</t>
  </si>
  <si>
    <t>Акушерство и гинекология</t>
  </si>
  <si>
    <t>Аллергология и иммунология</t>
  </si>
  <si>
    <t>Изготовление дуги вестибулярной</t>
  </si>
  <si>
    <t>Изготовление дуги вестибулярной с дополнительными изгибами</t>
  </si>
  <si>
    <t>Изготовление кольца ортодонтического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</si>
  <si>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</si>
  <si>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</si>
  <si>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</si>
  <si>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</si>
  <si>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</si>
  <si>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</si>
  <si>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</si>
  <si>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</si>
  <si>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</si>
  <si>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</si>
  <si>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</si>
  <si>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560093</t>
  </si>
  <si>
    <t>560094</t>
  </si>
  <si>
    <t>560095</t>
  </si>
  <si>
    <t>560096</t>
  </si>
  <si>
    <t>560098</t>
  </si>
  <si>
    <t>560099</t>
  </si>
  <si>
    <t>560101</t>
  </si>
  <si>
    <t>560102</t>
  </si>
  <si>
    <t>560103</t>
  </si>
  <si>
    <t>560104</t>
  </si>
  <si>
    <t>560105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</si>
  <si>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</si>
  <si>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</si>
  <si>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</si>
  <si>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</si>
  <si>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</si>
  <si>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</si>
  <si>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</si>
  <si>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</si>
  <si>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</si>
  <si>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</si>
  <si>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</si>
  <si>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560132</t>
  </si>
  <si>
    <t>560134</t>
  </si>
  <si>
    <t>560135</t>
  </si>
  <si>
    <t>560136</t>
  </si>
  <si>
    <t>560137</t>
  </si>
  <si>
    <t>560138</t>
  </si>
  <si>
    <t>560139</t>
  </si>
  <si>
    <t>560143</t>
  </si>
  <si>
    <t>560145</t>
  </si>
  <si>
    <t>560146</t>
  </si>
  <si>
    <t>560148</t>
  </si>
  <si>
    <t>560149</t>
  </si>
  <si>
    <t>560152</t>
  </si>
  <si>
    <t>560155</t>
  </si>
  <si>
    <t>560156</t>
  </si>
  <si>
    <t>560157</t>
  </si>
  <si>
    <t>560159</t>
  </si>
  <si>
    <t>560160</t>
  </si>
  <si>
    <t>560163</t>
  </si>
  <si>
    <t>560165</t>
  </si>
  <si>
    <t>560166</t>
  </si>
  <si>
    <t>560167</t>
  </si>
  <si>
    <t>560171</t>
  </si>
  <si>
    <t>560172</t>
  </si>
  <si>
    <t>560175</t>
  </si>
  <si>
    <t>560177</t>
  </si>
  <si>
    <t>560188</t>
  </si>
  <si>
    <t>560196</t>
  </si>
  <si>
    <t>560197</t>
  </si>
  <si>
    <t>моер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</si>
  <si>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</si>
  <si>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</si>
  <si>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</si>
  <si>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"Детская хирургия в период новорожденности"</t>
  </si>
  <si>
    <t>Диспансерное наблюдение больных</t>
  </si>
  <si>
    <t>4 года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</si>
  <si>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</si>
  <si>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</si>
  <si>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</si>
  <si>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</si>
  <si>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</si>
  <si>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</si>
  <si>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</si>
  <si>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4.5.1</t>
  </si>
  <si>
    <t>4.5.2</t>
  </si>
  <si>
    <t>"Нейрохирургия"</t>
  </si>
  <si>
    <t>"Ревматология"</t>
  </si>
  <si>
    <t>Лечебно-оздоровительное учреждение Санаторий "Гай"</t>
  </si>
  <si>
    <t>Х</t>
  </si>
  <si>
    <t>Радиология</t>
  </si>
  <si>
    <t>Стоматология общей практики</t>
  </si>
  <si>
    <t>Токсикология</t>
  </si>
  <si>
    <t>уровень 1</t>
  </si>
  <si>
    <t xml:space="preserve">1-4              </t>
  </si>
  <si>
    <t xml:space="preserve">18-59      </t>
  </si>
  <si>
    <t>18-54</t>
  </si>
  <si>
    <t xml:space="preserve">0-1 (первый год жизни)             </t>
  </si>
  <si>
    <t>Код услуги</t>
  </si>
  <si>
    <t>Число УЕТ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</si>
  <si>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</si>
  <si>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</si>
  <si>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</si>
  <si>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</si>
  <si>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</si>
  <si>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</si>
  <si>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</si>
  <si>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</si>
  <si>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</si>
  <si>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Оказание неотложной помощи средним медперсоналом</t>
  </si>
  <si>
    <t>о показателях доступности и качества медицинской помощи</t>
  </si>
  <si>
    <t>2.2.5.</t>
  </si>
  <si>
    <t>о перечне жизненно необходимых и важнейших лекарственных  препаратов,  применяемых при оказании стационарной медицинской помощи, а также скорой и неотложной медицинской помощи бесплатно</t>
  </si>
  <si>
    <t>2.2.6.</t>
  </si>
  <si>
    <t xml:space="preserve">0-1 (первый год жизни)            </t>
  </si>
  <si>
    <t>1-й этап  МУЖ</t>
  </si>
  <si>
    <t>1-й этап  ЖЕН</t>
  </si>
  <si>
    <t>Врачебная бригада</t>
  </si>
  <si>
    <t>Фельдшерская бригада</t>
  </si>
  <si>
    <t>Родоразрешение</t>
  </si>
  <si>
    <t>Воспалительные болезни женских половых органов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</si>
  <si>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</si>
  <si>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</si>
  <si>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</si>
  <si>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</si>
  <si>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560198</t>
  </si>
  <si>
    <t>560199</t>
  </si>
  <si>
    <t>560200</t>
  </si>
  <si>
    <t>560202</t>
  </si>
  <si>
    <t>560203</t>
  </si>
  <si>
    <t>560204</t>
  </si>
  <si>
    <t>560205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</si>
  <si>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</si>
  <si>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</si>
  <si>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</si>
  <si>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</si>
  <si>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Болезни поджелудочной железы</t>
  </si>
  <si>
    <t>Болезни пищевода, гастрит, дуоденит, другие болезни желудка и двенадцатиперстной кишки</t>
  </si>
  <si>
    <t>Профилактический медицинский осмотр взрослого населения</t>
  </si>
  <si>
    <t>Возрастные группы</t>
  </si>
  <si>
    <t>Кистозный фиброз</t>
  </si>
  <si>
    <t>Редкие генетические заболевания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</si>
  <si>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</si>
  <si>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</si>
  <si>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</si>
  <si>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</si>
  <si>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</si>
  <si>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Врожденные аномалии головного и спинного мозга, дети</t>
  </si>
  <si>
    <t>ГБУЗ "Областной центр медицинской реабилитации"</t>
  </si>
  <si>
    <t>ГАУЗ "Городская больница № 2" города Орска</t>
  </si>
  <si>
    <t>ГАУЗ "Городская больница № 3" города Орска</t>
  </si>
  <si>
    <t>ГАУЗ "Городская больница № 4" города Орска</t>
  </si>
  <si>
    <t>ГАУЗ "Городская больница № 5" города Орска</t>
  </si>
  <si>
    <t>ГАУЗ "Городская больница № 1" города Орска</t>
  </si>
  <si>
    <t>ГАУЗ "Детская городская больница" города Новотроицка</t>
  </si>
  <si>
    <t>Оториноларингология</t>
  </si>
  <si>
    <t>Тариф УЕТ при оказании стоматологической помощи</t>
  </si>
  <si>
    <t>УЕТ</t>
  </si>
  <si>
    <t>медицинская реабилитация</t>
  </si>
  <si>
    <t>А16.07.002.004</t>
  </si>
  <si>
    <t>А16.07.002.005</t>
  </si>
  <si>
    <t>А16.07.002.007</t>
  </si>
  <si>
    <t>А16.07.002.008</t>
  </si>
  <si>
    <t>А16.07.002.009</t>
  </si>
  <si>
    <t>Нарушения, связанные с включением в реестр счетов видов медицинской помощи, не входящих втерриториальную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</si>
  <si>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</si>
  <si>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</si>
  <si>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</si>
  <si>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</si>
  <si>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</si>
  <si>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</si>
  <si>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</si>
  <si>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</si>
  <si>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</si>
  <si>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Медицинские организации</t>
  </si>
  <si>
    <t>Коррекция съемного ортодонического аппарата</t>
  </si>
  <si>
    <t>Починка перелома базиса самотвердеющей пластмассой</t>
  </si>
  <si>
    <t>Изготовление контрольной модели</t>
  </si>
  <si>
    <t>Операции при злокачественных новообразованиях кожи (уровень 2)</t>
  </si>
  <si>
    <t>Наименование позиции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</si>
  <si>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</si>
  <si>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</si>
  <si>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</si>
  <si>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</si>
  <si>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</si>
  <si>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</si>
  <si>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</si>
  <si>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</si>
  <si>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Доп. Код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</si>
  <si>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</si>
  <si>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</si>
  <si>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пол</t>
  </si>
  <si>
    <t>М</t>
  </si>
  <si>
    <t>Ж</t>
  </si>
  <si>
    <t>5-17</t>
  </si>
  <si>
    <t xml:space="preserve">60 и старше    </t>
  </si>
  <si>
    <t xml:space="preserve">55 и старше   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</si>
  <si>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</t>
  </si>
  <si>
    <t xml:space="preserve">Несоответствие данных первичной медицинской организации данным реестра счетов                                               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</si>
  <si>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</si>
  <si>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</si>
  <si>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</si>
  <si>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</si>
  <si>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</si>
  <si>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</si>
  <si>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</si>
  <si>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</si>
  <si>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</si>
  <si>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</si>
  <si>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</si>
  <si>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</si>
  <si>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</si>
  <si>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</si>
  <si>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</si>
  <si>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</si>
  <si>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</si>
  <si>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Расстройства питания</t>
  </si>
  <si>
    <r>
      <t xml:space="preserve">повлекший </t>
    </r>
    <r>
      <rPr>
        <sz val="12"/>
        <rFont val="Times New Roman"/>
        <family val="1"/>
        <charset val="204"/>
      </rPr>
      <t>за собой причинение вреда здоровью, 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(за исключением случаев отказа застрахованного лица, оформленного в установленном порядке).</t>
    </r>
  </si>
  <si>
    <r>
      <t xml:space="preserve">3,0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</si>
  <si>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1.4.</t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</si>
  <si>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(в рамках добровольного медицинского страхования или в виде оказания платных услуг) за оказанную медицинскую помощь, предусмотренную территориальной программой обязательного медицинского страхования</t>
    </r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</si>
  <si>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</si>
  <si>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1.5.</t>
  </si>
  <si>
    <r>
      <t>Приобретение</t>
    </r>
    <r>
      <rPr>
        <sz val="12"/>
        <rFont val="Times New Roman"/>
        <family val="1"/>
        <charset val="204"/>
      </rPr>
      <t xml:space="preserve"> пациентом или лицом, действовашим в интересах пациента, лекарственных препаратов и/или медицинских изделий  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/или клинических рекомендаций (протоколов лечения) по вопросам оказания медицинской помощи"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</si>
  <si>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</si>
  <si>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Транзиторные ишемические приступы, сосудистые мозговые синдромы</t>
  </si>
  <si>
    <t>Кровоизлияние в мозг</t>
  </si>
  <si>
    <t>единица оплаты</t>
  </si>
  <si>
    <t>Гемодиализ интермиттирующий низкопоточный</t>
  </si>
  <si>
    <t>сеанс</t>
  </si>
  <si>
    <t>Гемодиализ интермиттирующий высокопоточный</t>
  </si>
  <si>
    <t>Гемодиафильтрация</t>
  </si>
  <si>
    <t xml:space="preserve">Гемодиафильтрация продолжительная </t>
  </si>
  <si>
    <t xml:space="preserve">сутки </t>
  </si>
  <si>
    <t xml:space="preserve">Гемодиафильтрация продленная </t>
  </si>
  <si>
    <t xml:space="preserve">Перитонеальный диализ проточный </t>
  </si>
  <si>
    <t>Код МОЕР</t>
  </si>
  <si>
    <t>Полное наименование</t>
  </si>
  <si>
    <t>560164</t>
  </si>
  <si>
    <t>560184</t>
  </si>
  <si>
    <t>560186</t>
  </si>
  <si>
    <t>560206</t>
  </si>
  <si>
    <t>560207</t>
  </si>
  <si>
    <t>560210</t>
  </si>
  <si>
    <t>560211</t>
  </si>
  <si>
    <t>ООО "КДЦ"</t>
  </si>
  <si>
    <t>Основания для применения КСЛП</t>
  </si>
  <si>
    <t>Медицинская реабилитация детей, перенесших заболевания перинатального периода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</si>
  <si>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</si>
  <si>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1.1 Коэффициенты уровня</t>
  </si>
  <si>
    <t>1.2 Управленческие коэффициенты</t>
  </si>
  <si>
    <t>1.3 Коэффициенты сложности лечения пациента (КСЛП)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</si>
  <si>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</si>
  <si>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</si>
  <si>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</si>
  <si>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</si>
  <si>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</si>
  <si>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</si>
  <si>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</si>
  <si>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</si>
  <si>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</si>
  <si>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</si>
  <si>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</si>
  <si>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</si>
  <si>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</si>
  <si>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</si>
  <si>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</si>
  <si>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</si>
  <si>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</si>
  <si>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</si>
  <si>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</si>
  <si>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</si>
  <si>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</si>
  <si>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A22.26.010</t>
  </si>
  <si>
    <t xml:space="preserve">Панретинальная лазерная коагуляция </t>
  </si>
  <si>
    <t>A16.26.086.001</t>
  </si>
  <si>
    <t>Интривитреальное введение лекарственных препаратов</t>
  </si>
  <si>
    <t>Значение К</t>
  </si>
  <si>
    <t>Консультация в период беременности женщины с экстрагенитальной патологией</t>
  </si>
  <si>
    <t>1-ый месяц жизни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</si>
  <si>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</si>
  <si>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</si>
  <si>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</si>
  <si>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</si>
  <si>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</si>
  <si>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</si>
  <si>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</si>
  <si>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</si>
  <si>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</si>
  <si>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</si>
  <si>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</si>
  <si>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1 год 3 месяца</t>
  </si>
  <si>
    <t>1 год 6 месяца</t>
  </si>
  <si>
    <t>2 года</t>
  </si>
  <si>
    <t>3 года</t>
  </si>
  <si>
    <t>Болезни печени, невирусные (уровень 1)</t>
  </si>
  <si>
    <t>Болезни печени, невирусные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</si>
  <si>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</si>
  <si>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</si>
  <si>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</si>
  <si>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</si>
  <si>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</si>
  <si>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</si>
  <si>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</si>
  <si>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</si>
  <si>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</si>
  <si>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</si>
  <si>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Гипертоническая болезнь в стадии обострения</t>
  </si>
  <si>
    <t>Эндопротезирование суставов</t>
  </si>
  <si>
    <t>Комплексное лечение с применением препаратов иммуноглобулина</t>
  </si>
  <si>
    <t>Лечение с применением генно-инженерных биологических препаратов в случае отсутствия эффективности базисной терапии</t>
  </si>
  <si>
    <t>Поправочные коэффициенты для применения тарифов на основе КСГ в дневном стационаре</t>
  </si>
  <si>
    <t>1.1 Управленческие коэффициенты</t>
  </si>
  <si>
    <t>А16.07.002.003</t>
  </si>
  <si>
    <t>А16.07.002.006</t>
  </si>
  <si>
    <t>А11.07.027</t>
  </si>
  <si>
    <t>Наложение девитализирующей пасты</t>
  </si>
  <si>
    <t>Распломбировка одного корневого канала ранее леченного фосфат-цементом (резорцин-формальдегидным методом)</t>
  </si>
  <si>
    <t>А11.07.005</t>
  </si>
  <si>
    <t>Биопсия преддверия полости рта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</si>
  <si>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</si>
  <si>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</si>
  <si>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</si>
  <si>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</si>
  <si>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</si>
  <si>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Биопсия слюнной железы</t>
  </si>
  <si>
    <t>A16.01.012</t>
  </si>
  <si>
    <t>A16.01.016</t>
  </si>
  <si>
    <t>Удаление атеромы</t>
  </si>
  <si>
    <t>A16.01.030</t>
  </si>
  <si>
    <t>Иссечение грануляции</t>
  </si>
  <si>
    <t>A16.04.018</t>
  </si>
  <si>
    <t>Вправление вывиха сустава</t>
  </si>
  <si>
    <t>Ремонт ортодонического аппарата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</si>
  <si>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</si>
  <si>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</si>
  <si>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*</t>
  </si>
  <si>
    <t>Лекарственная терапия у пациентов, получающих диализ</t>
  </si>
  <si>
    <t>Скорая специализированная, включая медицинскую эвакуацию, медицинская помощь, оказываемая отделениями экстренной консультативной помощи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</si>
  <si>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</si>
  <si>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</si>
  <si>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</si>
  <si>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Аборт медикаментозный</t>
  </si>
  <si>
    <t>Болезни органов пищеварения, взрослые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</si>
  <si>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</si>
  <si>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</si>
  <si>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</si>
  <si>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</si>
  <si>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</si>
  <si>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</si>
  <si>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</si>
  <si>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</si>
  <si>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</si>
  <si>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</si>
  <si>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</si>
  <si>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</si>
  <si>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</si>
  <si>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</si>
  <si>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</si>
  <si>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</si>
  <si>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</si>
  <si>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</si>
  <si>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</si>
  <si>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</si>
  <si>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</si>
  <si>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</si>
  <si>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</si>
  <si>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</si>
  <si>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</si>
  <si>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</si>
  <si>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</si>
  <si>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</si>
  <si>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</si>
  <si>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</si>
  <si>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</si>
  <si>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</si>
  <si>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</si>
  <si>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</si>
  <si>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</si>
  <si>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</si>
  <si>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</si>
  <si>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</si>
  <si>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</si>
  <si>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</si>
  <si>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</si>
  <si>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</si>
  <si>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</si>
  <si>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</si>
  <si>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</si>
  <si>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</si>
  <si>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</si>
  <si>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</si>
  <si>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</si>
  <si>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</si>
  <si>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</si>
  <si>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</si>
  <si>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Уровни медицинских организаций или их структурных подразделений,  применяемые при оплате стационарной медицинской помощи по тарифам на основе клинико-статистических групп болезней (КСГ)</t>
  </si>
  <si>
    <t xml:space="preserve">Лазерный трабекулоспазис                       </t>
  </si>
  <si>
    <t>Оказывают скорую медицинскую помощь с оплатой по подушевому принципу в сочетании с оплатой за вызов, в т.ч. с ТЛТ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</si>
  <si>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</si>
  <si>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 xml:space="preserve">код </t>
  </si>
  <si>
    <t>Проведение однотипных операций на парных органах в следующих случаях:</t>
  </si>
  <si>
    <t xml:space="preserve"> Раздел 1. Перечень медицинских услуг и их предельная стоимость для расчетов по договорам гражданско-правового характера, осуществляемых медицинскими учреждениями, подведомственными министерству здравоохранения Оренбургской области, за счет средств ОМС</t>
  </si>
  <si>
    <t>1.</t>
  </si>
  <si>
    <t>2.</t>
  </si>
  <si>
    <t>Оксигенация (гипобарическая) (22 сеанса) продолжительностью 1 час</t>
  </si>
  <si>
    <t>2.2</t>
  </si>
  <si>
    <t>Оксигенация (гипобарическая) (22 сеанса) продолжительностью 3 часа</t>
  </si>
  <si>
    <t>2.2.1</t>
  </si>
  <si>
    <t>1 сеанс (продолжительностью 1 час)</t>
  </si>
  <si>
    <t>2.3.2</t>
  </si>
  <si>
    <t>1 сеанс (продолжительностью 3 часа)</t>
  </si>
  <si>
    <t>2.3</t>
  </si>
  <si>
    <t>Спелеотерапия (взрослые) (1сеанс)</t>
  </si>
  <si>
    <t>2.3.1</t>
  </si>
  <si>
    <t>Спелеотерапия (дети) (1сеанс)</t>
  </si>
  <si>
    <t>3.</t>
  </si>
  <si>
    <t xml:space="preserve">Маммография </t>
  </si>
  <si>
    <t>Маммография *</t>
  </si>
  <si>
    <t>Чтение мамографии</t>
  </si>
  <si>
    <t>4.1.1</t>
  </si>
  <si>
    <t>Бактериологическое исследование кала на возбудителя дизентерии (Shigella spp) (отрицательный результат);</t>
  </si>
  <si>
    <t>4.1.2</t>
  </si>
  <si>
    <t>Бактериологическое исследование кала на возбудителя дизентерии (Shigella spp);</t>
  </si>
  <si>
    <t>4.1.3.</t>
  </si>
  <si>
    <t xml:space="preserve"> Бактериологическое исследование кала на сальмонеллы (Salmonella spp)</t>
  </si>
  <si>
    <t>4.1.4.</t>
  </si>
  <si>
    <t xml:space="preserve"> Бактериологическое исследование кала на аэробные и факультативно аэробные микроорганизмы (энтеропатогенная кишечная палочка )</t>
  </si>
  <si>
    <t>4.1.5.</t>
  </si>
  <si>
    <t xml:space="preserve"> Бактериологическое исследование кала на аэробные и факультативно аэробные микроорганизмы (кал на УПМ-количественный метод)</t>
  </si>
  <si>
    <t>4.1.6</t>
  </si>
  <si>
    <t>Исследование на ПТИ (пищевая  токсическая инфекция) (рвотные массы)</t>
  </si>
  <si>
    <t>4.1.7</t>
  </si>
  <si>
    <t xml:space="preserve"> Бактериологическое исследование кала на аэробные и факультативно аэробные микроорганизмы (исследование на ПТИ (кал))</t>
  </si>
  <si>
    <t>4.1.8</t>
  </si>
  <si>
    <t>Исследование на ПТИ (промывные воды желудка)</t>
  </si>
  <si>
    <t>4.1.9</t>
  </si>
  <si>
    <t>Исследование микробиоценоза кишечника (дисбактериоз)</t>
  </si>
  <si>
    <t>4.1.10</t>
  </si>
  <si>
    <t>Бактериологическое исследование кала на холеру (Vibrio spp) без отбора колоний)</t>
  </si>
  <si>
    <t>4.1.11</t>
  </si>
  <si>
    <t>Бактериологическое исследование кала на холеру (Vibrio spp) без идентификации)</t>
  </si>
  <si>
    <t>4.1.12</t>
  </si>
  <si>
    <t>Бактериологическое исследование кала на холеру (Vibrio spp) с идентификацией до рода)</t>
  </si>
  <si>
    <t>4.2.1</t>
  </si>
  <si>
    <t>Бактериологическое исследование слизи с задней стенки  глотки на палочку коклюша (Bordetella pertussis) (без отбора колоний)</t>
  </si>
  <si>
    <t>4.2.2</t>
  </si>
  <si>
    <t>Бактериологическое исследование слизи с задней стенки глотки на палочку коклюша (Bordetella pertussis)</t>
  </si>
  <si>
    <t>Определение чувствительности микроорганизмов к антибиотикам и другим лекарственным препаратам</t>
  </si>
  <si>
    <t>4.2.3</t>
  </si>
  <si>
    <t>Бактериологическое исследование слизи с задней стенки глотки на менингококк (Neisseria menningiditis)</t>
  </si>
  <si>
    <t>4.2.4</t>
  </si>
  <si>
    <t>4.2.5</t>
  </si>
  <si>
    <t>Бактериологическое исследование мокроты на аэробные и факультативно-анаэробные микроорганизмы (МИ микробиологическое исследование мокроты)</t>
  </si>
  <si>
    <t>4.2.6</t>
  </si>
  <si>
    <t>Бактериологическое исследование слизи  с миндалин и задней стенки глотки на аэробные и факультативно-анаэробные микроорганизмы (МИ микробиологическое исследование отделяемого из полости рта)</t>
  </si>
  <si>
    <t>4.2.7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</si>
  <si>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</si>
  <si>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>4.2.8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</si>
  <si>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</si>
  <si>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>4.2.9</t>
  </si>
  <si>
    <t>Микроскопическое исследование спинномозговой жидкости на менингококк (Neisseria menningiditis) (ликвор микроскопия)</t>
  </si>
  <si>
    <t>4.2.10</t>
  </si>
  <si>
    <t xml:space="preserve">Бактериологическое исследование слизи и пленок с  миндалин на палочку дифтерии (Corinebacterium  diphtheriae)  отделяемого носа без отбора колоний    </t>
  </si>
  <si>
    <t>4.2.11</t>
  </si>
  <si>
    <t>Исследование мочи</t>
  </si>
  <si>
    <t>4.3.1</t>
  </si>
  <si>
    <t>Микробиологическое исследование мочи на аэробные и  факультативно-анаэробные условно- патогенные микроорганизмы.</t>
  </si>
  <si>
    <t>4.3.2</t>
  </si>
  <si>
    <t xml:space="preserve">Микробиологическое исследование мочи на аэробные и  факультативно-анаэробные условно- патогенные микроорганизмы ;  </t>
  </si>
  <si>
    <t xml:space="preserve">Определение чувствительности микроорганизмов к  антибиотикам и другим лекарственным препаратам  </t>
  </si>
  <si>
    <t>4.3.3</t>
  </si>
  <si>
    <t>Микробиологическое исследование мочи на аэробные и  факультативно-анаэробные условно- патогенные микроорганизмы  (стафилококк) ;</t>
  </si>
  <si>
    <t>Определение чувствительности микроорганизмов к  антибиотикам и другим лекарственным препаратам (стафилококк)</t>
  </si>
  <si>
    <t>4.3.4</t>
  </si>
  <si>
    <t>Микробиологическое исследование мочи на аэробные и  факультативно-анаэробные условно- патогенные микроорганизмы   (стрептококк, энтерококк);</t>
  </si>
  <si>
    <t>Определение чувствительности микроорганизмов к  антибиотикам и другим лекарственным препаратам  (стрептококк, энтерококк)</t>
  </si>
  <si>
    <t>4.3.5</t>
  </si>
  <si>
    <t xml:space="preserve">Микробиологическое исследование мочи на аэробные и  факультативно-анаэробные условно- патогенные микроорганизмы (энтеробактерии);  </t>
  </si>
  <si>
    <t>Определение чувствительности микроорганизмов к  антибиотикам и другим лекарственным препаратам  (энтеробактерии)</t>
  </si>
  <si>
    <t>4.3.6</t>
  </si>
  <si>
    <t>Микробиологическое исследование мочи на аэробные и  факультативно-анаэробные условно- патогенные микроорганизмы   (псевдомонады);</t>
  </si>
  <si>
    <t>Определение чувствительности микроорганизмов к  антибиотикам и другим лекарственным препаратам  (псевдомонады)</t>
  </si>
  <si>
    <t>4.3.7</t>
  </si>
  <si>
    <t xml:space="preserve">Микробиологическое исследование мочи на аэробные и  факультативно-анаэробные условно- патогенные микроорганизмы  (неферметирующие бактерии); </t>
  </si>
  <si>
    <t xml:space="preserve">Определение чувствительности микроорганизмов к  антибиотикам и другим лекарственным препаратам (неферментирующие бактерии) </t>
  </si>
  <si>
    <t>4.3.8</t>
  </si>
  <si>
    <t xml:space="preserve">Микробиологическое исследование мочи на аэробные и  факультативно-анаэробные условно- патогенные микроорганизмы (грибы рода Кандиды);   </t>
  </si>
  <si>
    <t>Определение чувствительности микроорганизмов к  антибиотикам и другим лекарственным препаратам  (грибы рода Кандида)</t>
  </si>
  <si>
    <t>4.3.9</t>
  </si>
  <si>
    <t>4.4.1</t>
  </si>
  <si>
    <t>Бактериологическое исследование желчи на аэробные и  факультативно анаэробные микроорганизмы  (при отсутствии микроорганизмов)</t>
  </si>
  <si>
    <t>4.4.2</t>
  </si>
  <si>
    <t xml:space="preserve">Бактериологическое исследование желчи на аэробные и  факультативно анаэробные микроорганизмы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</si>
  <si>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(с изучением морфологических свойств микроорганизмов) </t>
  </si>
  <si>
    <t>4.4.3</t>
  </si>
  <si>
    <t xml:space="preserve">Бактериологическое исследование желчи на аэробные и  факультативно анаэробные микроорганизмы (стафилококк); </t>
  </si>
  <si>
    <t>4.4.4</t>
  </si>
  <si>
    <t>Бактериологическое исследование желчи на аэробные и  факультативно анаэробные микроорганизмы  (стрептококк, энтерококк);</t>
  </si>
  <si>
    <t>4.4.5</t>
  </si>
  <si>
    <t>Бактериологическое исследование желчи на аэробные и  факультативно анаэробные микроорганизмы  (энтеробактерии);</t>
  </si>
  <si>
    <t>4.4.6</t>
  </si>
  <si>
    <t>Бактериологическое исследование желчи на аэробные и  факультативно анаэробные микроорганизмы  (псевдомонады);</t>
  </si>
  <si>
    <t>4.4.7</t>
  </si>
  <si>
    <t>Бактериологическое исследование желчи на аэробные и  факультативно анаэробные микроорганизмы  (неферметирующие бактерии);</t>
  </si>
  <si>
    <t>Определение чувствительности микроорганизмов к  антибиотикам и другим лекарственным препаратам  (неферметирующие бактерии)</t>
  </si>
  <si>
    <t>4.4.8</t>
  </si>
  <si>
    <t>Бактериологическое исследование желчи на аэробные и  факультативно анаэробные микроорганизмы,в т.ч.  грибы рода Кандида;</t>
  </si>
  <si>
    <t>Определение чувствительности микроорганизмов к  антибиотикам и другим лекарственным препаратам (грибы рода Кандида)</t>
  </si>
  <si>
    <t>4.5</t>
  </si>
  <si>
    <t>Бактериологическое исследование раневого отделяемого на аэробные и факультативно анаэробные микроорганизмы  (при отсутствии микроорганизмов)</t>
  </si>
  <si>
    <t xml:space="preserve">Бактериологическое исследование раневого отделяемого на аэробные и факультативно анаэробные микроорганизмы (с изучением  свойств микроорганизмов); </t>
  </si>
  <si>
    <t>4.5.3</t>
  </si>
  <si>
    <t>Бактериологическое исследование раневого отделяемого на аэробные и факультативно-анаэробные микроорганизмы(стафилококк);</t>
  </si>
  <si>
    <t>Определение чувствительности микроорганизмов к  антибиотикам и другим лекарственным препаратам  (стафилококк)</t>
  </si>
  <si>
    <t>4.5.4</t>
  </si>
  <si>
    <t>Бактериологическое исследование раневого отделяемого на аэробные и факультативно-анаэробные микроорганизмы (стрептококк, энтерококк);</t>
  </si>
  <si>
    <t>Определение чувствительности микроорганизмов к  антибиотикам и другим лекарственным препаратам стрептококк, энтерококк)</t>
  </si>
  <si>
    <t>4.5.5</t>
  </si>
  <si>
    <t>Бактериологическое исследование раневого отделяемого на аэробные и факультативно-анаэробные микроорганизмы (энтеробактерии);</t>
  </si>
  <si>
    <t xml:space="preserve">Определение чувствительности микроорганизмов к  антибиотикам и другим лекарственным препаратам (энтеробактерии) </t>
  </si>
  <si>
    <t>4.5.6</t>
  </si>
  <si>
    <t>Бактериологическое исследование раневого отделяемого на аэробные и факультативно-анаэробные микроорганизмы (псевдомонады);</t>
  </si>
  <si>
    <t>4.5.7</t>
  </si>
  <si>
    <t>Бактериологическое исследование раневого отделяемого на аэробные и факультативно-анаэробные микроорганизмы (неферментирующие бактерии);</t>
  </si>
  <si>
    <t>Определение чувствительности микроорганизмов к  антибиотикам и другим лекарственным препаратам  (неферментирующие бактерии)</t>
  </si>
  <si>
    <t>4.5.8</t>
  </si>
  <si>
    <t>Бактериологическое исследование раневого отделяемого на аэробные и факультативно-анаэробные микроорганизмы (грибы рода Кандида);</t>
  </si>
  <si>
    <t>4.6.1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</si>
  <si>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</si>
  <si>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>4.6.2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</si>
  <si>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(с изучением микроорганизмов);</t>
  </si>
  <si>
    <t>Определение чувствительности микроорганизмов к  антибиотикам и другим лекарственным препаратам  (с изучением микроорганизмов)</t>
  </si>
  <si>
    <t>4.6.3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</si>
  <si>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</t>
  </si>
  <si>
    <t>4.6.4</t>
  </si>
  <si>
    <t>Определение чувствительности микроорганизмов к  антибиотикам и другим лекарственным препаратам  (стрептококк,энтерококк)</t>
  </si>
  <si>
    <t>4.6.5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</si>
  <si>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(энтеробактерии);</t>
  </si>
  <si>
    <t>4.6.6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</si>
  <si>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микроорганизмы(псевдомонады);</t>
  </si>
  <si>
    <t xml:space="preserve">Определение чувствительности микроорганизмов к  антибиотикам и другим лекарственным препаратам (псевдомонады) </t>
  </si>
  <si>
    <t>4.6.7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</si>
  <si>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микроорганизмы(неферментирующие бактерии);</t>
  </si>
  <si>
    <t>Определение чувствительности микроорганизмов к  антибиотикам и другим лекарственным препаратам (неферметирующие бактерии)</t>
  </si>
  <si>
    <t>4.6.8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</si>
  <si>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(грибы рода Кандида)</t>
  </si>
  <si>
    <t xml:space="preserve">Определение чувствительности микроорганизмов к  антибиотикам и другим лекарственным препаратам  (грибы рода Кандида) </t>
  </si>
  <si>
    <t>4.7</t>
  </si>
  <si>
    <t>4.7.1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</si>
  <si>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 при отсутствии микроорганизмов)</t>
  </si>
  <si>
    <t>4.7.2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</si>
  <si>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 изучением морфологических свойств микроорганизмов);</t>
  </si>
  <si>
    <t>Определение чувствительности микроорганизмов к  антибиотикам и другим лекарственным препаратам  (с изучением морфологических свойств микроорганизмов)</t>
  </si>
  <si>
    <t>4.7.3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</si>
  <si>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(стафилококк);</t>
  </si>
  <si>
    <t>4.7.4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</si>
  <si>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микроорганизмы(стрептококк, энтерококк); </t>
  </si>
  <si>
    <t>4.7.5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</si>
  <si>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микроорганизмы(энтеробактерии);</t>
  </si>
  <si>
    <t>4.7.6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</si>
  <si>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(псевдомонады);</t>
  </si>
  <si>
    <t>4.7.7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</si>
  <si>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(коринебактерии);</t>
  </si>
  <si>
    <t>Определение чувствительности микроорганизмов к  антибиотикам и другим лекарственным препаратам  (коринебактерии)</t>
  </si>
  <si>
    <t>4.7.8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</si>
  <si>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условно-патогенные; микроорганизмы(неферментирующие бактерии)</t>
  </si>
  <si>
    <t>4.7.9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</si>
  <si>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(грибы Кандида);</t>
  </si>
  <si>
    <t>Определение чувствительности микроорганизмов к  антибиотикам и другим лекарственным препаратам  (грибы Кандида)</t>
  </si>
  <si>
    <t>4.8</t>
  </si>
  <si>
    <t>4.8.1</t>
  </si>
  <si>
    <t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</si>
  <si>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4.8.2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</si>
  <si>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микроорганизмов);  </t>
  </si>
  <si>
    <t>Определение чувствительности микроорганизмов к  антибиотикам и другим лекарственным препаратам  (с изучением морфологических свойств  микроорганизмов)</t>
  </si>
  <si>
    <t>4.8.3</t>
  </si>
  <si>
    <t>Бактериологическое исследование отделяемого из ушей  на  аэробные и факультативно-анаэробные микроорганизмы</t>
  </si>
  <si>
    <t>4.8.4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</si>
  <si>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 </t>
  </si>
  <si>
    <t xml:space="preserve">Определение чувствительности микроорганизмов к  антибиотикам и другим лекарственным препаратам (стафилакокк) </t>
  </si>
  <si>
    <t>4.8.5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</si>
  <si>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(стрептококк,энтерококк);    </t>
  </si>
  <si>
    <t>4.8.6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</si>
  <si>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 (энтеробактерии);  </t>
  </si>
  <si>
    <t>4.8.7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</si>
  <si>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(псевдомонады);   </t>
  </si>
  <si>
    <t>4.8.8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</si>
  <si>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(неферментирующие бактерии);  </t>
  </si>
  <si>
    <t>4.8.9</t>
  </si>
  <si>
    <t>Грибы рода Кандида</t>
  </si>
  <si>
    <t>4.8.10</t>
  </si>
  <si>
    <t xml:space="preserve">Бактериологическое исследование мокроты на аэробные и  факультативно-анаэробные микроорганизмы   (количестненый метод); </t>
  </si>
  <si>
    <t>Микробиологическое исследование мокроты на грибы (количественный метод)</t>
  </si>
  <si>
    <t>4.8.11</t>
  </si>
  <si>
    <t xml:space="preserve">Определение чувствительности микроорганизмов к  антибиотикам и другим лекарственным препаратам(дискодиффузионный метод) </t>
  </si>
  <si>
    <t>4.8.12</t>
  </si>
  <si>
    <t>Фаготипирование стафилококков</t>
  </si>
  <si>
    <t>4.8.13</t>
  </si>
  <si>
    <t xml:space="preserve">Определение чувствительности микроорганизмов к  антибиотикам и другим лекарственным препаратам (дискодиффузионный метод 6-8 препаратов) </t>
  </si>
  <si>
    <t>4.9</t>
  </si>
  <si>
    <t>4.9.1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</si>
  <si>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</si>
  <si>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4.9.2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</si>
  <si>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</si>
  <si>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с изучением морфологических свойств микроорганизмов) </t>
  </si>
  <si>
    <t>4.9.3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</si>
  <si>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</t>
  </si>
  <si>
    <t>4.9.4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</si>
  <si>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(стрептококк,энтерококк);   </t>
  </si>
  <si>
    <t>Определение чувствительности микроорганизмов к  антибиотикам и другим лекарственным препаратам  (стертококк, энтерококк)</t>
  </si>
  <si>
    <t>4.9.5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</si>
  <si>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(энтеробактерии);    </t>
  </si>
  <si>
    <t>4.9.6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</si>
  <si>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(псевдомонады)    </t>
  </si>
  <si>
    <t>4.9.7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</si>
  <si>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(неферментирующие бактерии);    </t>
  </si>
  <si>
    <t>4.9.8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</si>
  <si>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(грибы рода Кандида);   </t>
  </si>
  <si>
    <t>4.9.9</t>
  </si>
  <si>
    <t xml:space="preserve">Бактериологическое исследование мокроты на аэробные и  факультативно-анаэробные микроорганизмы  (количественный метод)  </t>
  </si>
  <si>
    <t>4.9.10</t>
  </si>
  <si>
    <t>Определение чувствительности микроорганизмов к  антибиотикам и другим лекарственным препаратам  (дискодиффузионный метод)</t>
  </si>
  <si>
    <t>4.9.11</t>
  </si>
  <si>
    <t>4.9.12</t>
  </si>
  <si>
    <t>Определение чувствительности микроорганизмов к  антибиотикам и другим лекарственным препаратам  (дискодиффузионный метод-6-8 препаратов)</t>
  </si>
  <si>
    <t>4.10</t>
  </si>
  <si>
    <t>4.10.1</t>
  </si>
  <si>
    <t xml:space="preserve"> Бактериологическое исследование крови на стерильность (при отсутствии микроорганизмов)</t>
  </si>
  <si>
    <t>4.10.2</t>
  </si>
  <si>
    <t xml:space="preserve">Общий (клинический) анализ крови </t>
  </si>
  <si>
    <t>4.10.3</t>
  </si>
  <si>
    <t>Общий (клинический) анализ крови развернутый</t>
  </si>
  <si>
    <t>4.10.4</t>
  </si>
  <si>
    <t>Исследование уровня паратиреоидного гормона в крови</t>
  </si>
  <si>
    <t>4.10.5</t>
  </si>
  <si>
    <t>Исследование уровня сывороточного иммуноглобулина E в крови</t>
  </si>
  <si>
    <t>4.10.6</t>
  </si>
  <si>
    <t>Исследование уровня прокальцитонина в крови</t>
  </si>
  <si>
    <t>4.11</t>
  </si>
  <si>
    <t>4.11.1</t>
  </si>
  <si>
    <t xml:space="preserve"> Бактериологическое исследование крови на стерильность (стафилококк);</t>
  </si>
  <si>
    <t xml:space="preserve">Определение чувствительности микроорганизмов к  антибиотикам и другим лекарственным препаратам (стафилококк) </t>
  </si>
  <si>
    <t>4.11.2</t>
  </si>
  <si>
    <t xml:space="preserve"> Бактериологическое исследование крови на стерильность (стрептококк,энтерококк);</t>
  </si>
  <si>
    <t>4.11.3</t>
  </si>
  <si>
    <t xml:space="preserve"> Бактериологическое исследование крови на стерильность (энтеробактерии);</t>
  </si>
  <si>
    <t>4.11.4</t>
  </si>
  <si>
    <t xml:space="preserve"> Бактериологическое исследование крови на стерильность псевдомонады);</t>
  </si>
  <si>
    <t>4.11.5</t>
  </si>
  <si>
    <t xml:space="preserve"> Бактериологическое исследование крови на стерильность неферментирующие бактерии);</t>
  </si>
  <si>
    <t>4.11.6</t>
  </si>
  <si>
    <t xml:space="preserve">Микробиологическое исследование крови на грибы рода  кандида (Candida spp.);     </t>
  </si>
  <si>
    <t>Определение чувствительности микроорганизмов к  антибиотикам и другим лекарственным препаратам  (грибы рода кандида)</t>
  </si>
  <si>
    <t>4.12</t>
  </si>
  <si>
    <t>4.12.1</t>
  </si>
  <si>
    <t xml:space="preserve">Бактериологическое исследование крови на тифо- паратифозную группу микроорганизмов  (без отбора колоний); </t>
  </si>
  <si>
    <t xml:space="preserve">Определение чувствительности микроорганизмов к  антибиотикам и другим лекарственным препаратам (без отбора колоний) </t>
  </si>
  <si>
    <t>4.12.2</t>
  </si>
  <si>
    <t xml:space="preserve">Бактериологическое исследование крови на тифо- паратифозную группу микроорганизмов  (с отбором колоний на среду Олькеницкого); </t>
  </si>
  <si>
    <t>Определение чувствительности микроорганизмов к  антибиотикам и другим лекарственным препаратам  (с отбором на среду Олькеницкого)</t>
  </si>
  <si>
    <t>4.12.3</t>
  </si>
  <si>
    <t xml:space="preserve">Бактериологическое исследование крови на тифо- паратифозную группу микроорганизмов  (идентификации до вида); </t>
  </si>
  <si>
    <t>Определение чувствительности микроорганизмов к  антибиотикам и другим лекарственным препаратам (идентификация до вида)</t>
  </si>
  <si>
    <t>4.12.4</t>
  </si>
  <si>
    <t xml:space="preserve">Бактериологическое исследование раневого отделяемого на аэробные и факультативно-анаэробные микроорганизмы (исследование материала при аутопсии (1 проба)) </t>
  </si>
  <si>
    <t>4.13</t>
  </si>
  <si>
    <t>4.13.1</t>
  </si>
  <si>
    <t xml:space="preserve">Определение антител к сальммонеле кишечной (Salmonella enterica) в крови </t>
  </si>
  <si>
    <t>4.13.2</t>
  </si>
  <si>
    <t>Определение антител к бруцеллам (Brucella spp) в крови (реакция Хеддельсона)</t>
  </si>
  <si>
    <t>4.13.3</t>
  </si>
  <si>
    <t>Определение антител к бруцеллам (Brucella spp) в крови (реакция  Райта-Хеддельсона)</t>
  </si>
  <si>
    <t>4.13.4</t>
  </si>
  <si>
    <t>Определение антител к сальмонелле паратифа А (Salmonella paratyphy A) в крови</t>
  </si>
  <si>
    <t>5.</t>
  </si>
  <si>
    <t xml:space="preserve">Компьютерная томография головы без контрастирования  структур головного мозга   </t>
  </si>
  <si>
    <t xml:space="preserve">Спиральная компьютерная томография придаточных пазух   носа    </t>
  </si>
  <si>
    <t>Компьютерная томография глазницы</t>
  </si>
  <si>
    <t>Спиральная компьютерная томография грудной полости</t>
  </si>
  <si>
    <t>5.6</t>
  </si>
  <si>
    <t xml:space="preserve"> Спиральная компьютерная томография забрюшинного пространства       </t>
  </si>
  <si>
    <t>5.7</t>
  </si>
  <si>
    <t>Компьтерная томография сердца на мультиспиральном томографе без контрастирования с расчетом кальцевого индекса</t>
  </si>
  <si>
    <t>5.8</t>
  </si>
  <si>
    <t xml:space="preserve">Компьютерная томография сустава   </t>
  </si>
  <si>
    <t>5.9</t>
  </si>
  <si>
    <t xml:space="preserve">Компьютерная томография позвоночника (один отдел)  </t>
  </si>
  <si>
    <t>5.10</t>
  </si>
  <si>
    <t xml:space="preserve">Компьютерная томография позвоночника спиральная  </t>
  </si>
  <si>
    <t>5.11</t>
  </si>
  <si>
    <t xml:space="preserve">Компьютерная томография верхней конечности   </t>
  </si>
  <si>
    <t>5.12</t>
  </si>
  <si>
    <t xml:space="preserve">Компьютерная томография нижней конечности    </t>
  </si>
  <si>
    <t>5.13</t>
  </si>
  <si>
    <t>Компьютерная томография мягких тканей</t>
  </si>
  <si>
    <t>5.14</t>
  </si>
  <si>
    <t>Компьютерная томография головы</t>
  </si>
  <si>
    <t>5.15</t>
  </si>
  <si>
    <t>Компьютерная томография головы без контрастирования структур головного мозга</t>
  </si>
  <si>
    <t>5.16</t>
  </si>
  <si>
    <t>Спиральная компьютерная томография головы</t>
  </si>
  <si>
    <t>5.17</t>
  </si>
  <si>
    <t>Компьютерная томография лицевого отдела черепа</t>
  </si>
  <si>
    <t>5.18</t>
  </si>
  <si>
    <t>Компьютерная томография шеи</t>
  </si>
  <si>
    <t>5.19</t>
  </si>
  <si>
    <t>Компьютерная томография верхних конечностей</t>
  </si>
  <si>
    <t>5.20</t>
  </si>
  <si>
    <t>Компьютерная томография нижних конечностей</t>
  </si>
  <si>
    <t>5.21</t>
  </si>
  <si>
    <t>Компьютерная томография позвоночника  (один отдел)</t>
  </si>
  <si>
    <t>5.22</t>
  </si>
  <si>
    <t>Компьютерная томография позвоночника для трехмерной реконструкции</t>
  </si>
  <si>
    <t>5.23</t>
  </si>
  <si>
    <t>Компьютерная томография позвоночника спиральная</t>
  </si>
  <si>
    <t>5.24</t>
  </si>
  <si>
    <t>Компьютерная томография кости</t>
  </si>
  <si>
    <t>5.25</t>
  </si>
  <si>
    <t>Томография височно-нижнечелюстного сустава</t>
  </si>
  <si>
    <t>5.26</t>
  </si>
  <si>
    <t>Компьютерная томография сустава</t>
  </si>
  <si>
    <t>5.27</t>
  </si>
  <si>
    <t>Спиральная компьютерная томография сустава</t>
  </si>
  <si>
    <t>5.28</t>
  </si>
  <si>
    <t>Компьютерная томография пазух носа, гортани</t>
  </si>
  <si>
    <t>5.29</t>
  </si>
  <si>
    <t>Спиральная компьютерная томография гортани</t>
  </si>
  <si>
    <t>5.30</t>
  </si>
  <si>
    <t>Спиральная компьютерная томография придаточных пазух носа</t>
  </si>
  <si>
    <t>5.31</t>
  </si>
  <si>
    <t>Компьютерная томография верхних дыхательных путей и шеи</t>
  </si>
  <si>
    <t>5.32</t>
  </si>
  <si>
    <t>Спиральная компьютерная томография  шеи</t>
  </si>
  <si>
    <t>5.33</t>
  </si>
  <si>
    <t>Компьютерная томография органов грудной полости</t>
  </si>
  <si>
    <t>5.34</t>
  </si>
  <si>
    <t>5.35</t>
  </si>
  <si>
    <t>Компьютерная томография сердца</t>
  </si>
  <si>
    <t>5.36</t>
  </si>
  <si>
    <t>Спиральная компьютерная томография сердца</t>
  </si>
  <si>
    <t>5.37</t>
  </si>
  <si>
    <t>Компьютерная томография грудной аорты</t>
  </si>
  <si>
    <t>5.38</t>
  </si>
  <si>
    <t>Компьютерная томография брюшной аорты</t>
  </si>
  <si>
    <t>5.39</t>
  </si>
  <si>
    <t>Компьютерная томография органов малого таза у женщин</t>
  </si>
  <si>
    <t>5.40</t>
  </si>
  <si>
    <t>Спиральная компьютерная томография органов малого таза у женщин</t>
  </si>
  <si>
    <t>5.41</t>
  </si>
  <si>
    <t>Компьютерная томография органов малого таза у мужчин</t>
  </si>
  <si>
    <t>5.42</t>
  </si>
  <si>
    <t>Спиральная компьютерная томография органов таза у мужчин</t>
  </si>
  <si>
    <t>5.43</t>
  </si>
  <si>
    <t>Компьютерно- томографическое  перфузионное исследование головы</t>
  </si>
  <si>
    <t>5.44</t>
  </si>
  <si>
    <t>Компьютерно- томографическая цистернография</t>
  </si>
  <si>
    <t>5.45</t>
  </si>
  <si>
    <t>Компьютерная томография височной кости</t>
  </si>
  <si>
    <t>5.46</t>
  </si>
  <si>
    <t>Спиральная компьютерная томография височной кости</t>
  </si>
  <si>
    <t>5.47</t>
  </si>
  <si>
    <t>5.48</t>
  </si>
  <si>
    <t>Компьютерная томография почек</t>
  </si>
  <si>
    <t>5.49</t>
  </si>
  <si>
    <t>Спиральная компьютерная томография почек и надпочечников</t>
  </si>
  <si>
    <t>5.50</t>
  </si>
  <si>
    <t>Компьютерная томография органов брюшной полости</t>
  </si>
  <si>
    <t>5.51</t>
  </si>
  <si>
    <t>Компьютерная томография органов брюшной полости и забрюшного пространства</t>
  </si>
  <si>
    <t>5.52</t>
  </si>
  <si>
    <t>Компьютерная томография забрюшного пространства</t>
  </si>
  <si>
    <t>5.53</t>
  </si>
  <si>
    <t>Спиральная компьютерная томография забрюшного пространспорта</t>
  </si>
  <si>
    <t>5.54</t>
  </si>
  <si>
    <t>Компьютерная томография надпочечников</t>
  </si>
  <si>
    <t>5.55</t>
  </si>
  <si>
    <t>6.</t>
  </si>
  <si>
    <t>6.1</t>
  </si>
  <si>
    <t>Магнитно-резонансная томография головного мозга</t>
  </si>
  <si>
    <t>6.2</t>
  </si>
  <si>
    <t xml:space="preserve">Магнитно-резонансная томография глазницы  </t>
  </si>
  <si>
    <t>6.3</t>
  </si>
  <si>
    <t xml:space="preserve">Магнитно-резонансная томография позвоночника (один отдел)     </t>
  </si>
  <si>
    <t>6.4</t>
  </si>
  <si>
    <t xml:space="preserve"> Магнитно-резонансная томография суставов (один сустав)</t>
  </si>
  <si>
    <t>6.5</t>
  </si>
  <si>
    <t xml:space="preserve"> Магнитно-резонансная томография органов малого таза  </t>
  </si>
  <si>
    <t>6.6</t>
  </si>
  <si>
    <t>Магнитно-резонансная томография брюшной полости</t>
  </si>
  <si>
    <t>6.7</t>
  </si>
  <si>
    <t>Магнитно-резонансная томография малого таза с применением ректального датчика</t>
  </si>
  <si>
    <t>6.8</t>
  </si>
  <si>
    <t>Магнитно-резонансная томография мягких тканей</t>
  </si>
  <si>
    <t>6.9</t>
  </si>
  <si>
    <t>Магнитно-резонансная томография основания черепа</t>
  </si>
  <si>
    <t>6.10</t>
  </si>
  <si>
    <t>Магнитно-резонансная томография спинного мозга(один отдел)</t>
  </si>
  <si>
    <t>6.11</t>
  </si>
  <si>
    <t>6.12</t>
  </si>
  <si>
    <t>Магнитно-резонансная томография шеи</t>
  </si>
  <si>
    <t>6.13</t>
  </si>
  <si>
    <t>Магнитно-резонансная томография головы</t>
  </si>
  <si>
    <t>6.14</t>
  </si>
  <si>
    <t>Магнитно-резонансная томография спинного мозга (один отдел)</t>
  </si>
  <si>
    <t>6.15</t>
  </si>
  <si>
    <t>Магнитно-резонансная томография органов грудной клетки</t>
  </si>
  <si>
    <t>7.</t>
  </si>
  <si>
    <t>7.1</t>
  </si>
  <si>
    <t xml:space="preserve"> Взятие крови из периферической вены  </t>
  </si>
  <si>
    <t>7.2</t>
  </si>
  <si>
    <t>7.3</t>
  </si>
  <si>
    <t>Определение антител к бруцеллам (Brucella spp.) в крови</t>
  </si>
  <si>
    <t>7.4</t>
  </si>
  <si>
    <t xml:space="preserve">Исследование уровня общего кортизола в крови   </t>
  </si>
  <si>
    <t>7.5</t>
  </si>
  <si>
    <t xml:space="preserve"> Определение уровня прогестерона в крови   </t>
  </si>
  <si>
    <t xml:space="preserve"> Исследование уровня прогестерона в крови </t>
  </si>
  <si>
    <t>7.6</t>
  </si>
  <si>
    <t xml:space="preserve">Исследование уровня сывороточных иммуноглобулинов в крови       </t>
  </si>
  <si>
    <t>7.7</t>
  </si>
  <si>
    <t xml:space="preserve"> Исследование ревматоидных факторов в крови </t>
  </si>
  <si>
    <t>7.8</t>
  </si>
  <si>
    <t xml:space="preserve">Исследование концентрации ревматоидных факторов в сыворотке крови </t>
  </si>
  <si>
    <t>7.9</t>
  </si>
  <si>
    <t xml:space="preserve"> Исследование антител к тироглобулину в сыворотке крови</t>
  </si>
  <si>
    <t>7.10</t>
  </si>
  <si>
    <t xml:space="preserve"> Исследование популяций лимфоцитов  </t>
  </si>
  <si>
    <t>7.11</t>
  </si>
  <si>
    <t>Исследование уровня общего трийодтиронина (T3) в крови</t>
  </si>
  <si>
    <t>7.12</t>
  </si>
  <si>
    <t xml:space="preserve"> Исследование уровня дегидроэпиандростерона сульфата в   крови    </t>
  </si>
  <si>
    <t>7.13</t>
  </si>
  <si>
    <t xml:space="preserve"> Исследование уровня общего тироксина (T4) сыворотки  крови          </t>
  </si>
  <si>
    <t>7.14</t>
  </si>
  <si>
    <t>Исследование уровня 17-гидроксипрогестерона в крови</t>
  </si>
  <si>
    <t>7.15</t>
  </si>
  <si>
    <t xml:space="preserve">Исследование уровня свободного тироксина (T4) сыворотки крови </t>
  </si>
  <si>
    <t>7.16</t>
  </si>
  <si>
    <t xml:space="preserve">Исследование антител к антигенам ядра клетки и ДНК </t>
  </si>
  <si>
    <t>7.17</t>
  </si>
  <si>
    <t xml:space="preserve">Исследование уровня инсулиноподобного ростового фактора в крови  </t>
  </si>
  <si>
    <t>7.18</t>
  </si>
  <si>
    <t xml:space="preserve"> Исследование уровня пролактина в крови   </t>
  </si>
  <si>
    <t>7.19</t>
  </si>
  <si>
    <t>7.20</t>
  </si>
  <si>
    <t xml:space="preserve">Исследование уровня соматотропного гормона в крови </t>
  </si>
  <si>
    <t>7.21</t>
  </si>
  <si>
    <t>Исследование уровня общего тестостерона в крови</t>
  </si>
  <si>
    <t>7.22</t>
  </si>
  <si>
    <t xml:space="preserve">Исследование тиреотропина сыворотки крови  </t>
  </si>
  <si>
    <t>7.23</t>
  </si>
  <si>
    <t xml:space="preserve">Исследование уровня общего эстрадиола в крови  </t>
  </si>
  <si>
    <t>7.24</t>
  </si>
  <si>
    <t>Исследование уровня циркулирующих иммунных комплексов в крови</t>
  </si>
  <si>
    <t>7.25</t>
  </si>
  <si>
    <t xml:space="preserve">Определение антигена к вирусу гепатита B (HbsAg  Hepatitis B virus) в крови         </t>
  </si>
  <si>
    <t>7.26</t>
  </si>
  <si>
    <t xml:space="preserve">Определение антистрептолизина-O в сыворотке крови  </t>
  </si>
  <si>
    <t>7.27</t>
  </si>
  <si>
    <t>7.28</t>
  </si>
  <si>
    <t xml:space="preserve">Определение антител классов M, G (IgM, IgG) к вирусному гепатиту C (Hepatitis C virus) в крови </t>
  </si>
  <si>
    <t>7.29</t>
  </si>
  <si>
    <t xml:space="preserve"> Определение антител классов M, G (IgM, IgG) к вирусу  иммунодефицита человека ВИЧ-1 (Human immunodeficiency   virus HIV 1) в крови   </t>
  </si>
  <si>
    <t xml:space="preserve">Определение антител классов M, G (IgM, IgG) к вирусу  иммунодефицита человека ВИЧ-2 (Human immunodeficiency  virus HIV 2) в крови  </t>
  </si>
  <si>
    <t>7.30</t>
  </si>
  <si>
    <t xml:space="preserve">Определение антител классов A, M, G (IgM, IgA, IgG) к   лямблиям в крови </t>
  </si>
  <si>
    <t>7.31</t>
  </si>
  <si>
    <t xml:space="preserve">Определение антител к возбудителю описторхоза     (Opistorchis felineus) в крови                     </t>
  </si>
  <si>
    <t>7.32</t>
  </si>
  <si>
    <t xml:space="preserve">Определение антител к токсокаре собак (Toxocara canis) в крови  </t>
  </si>
  <si>
    <t>7.33</t>
  </si>
  <si>
    <t xml:space="preserve">Определение антител класса G (IgG) к эхинококку        однокамерному в крови                    </t>
  </si>
  <si>
    <t>7.34</t>
  </si>
  <si>
    <t xml:space="preserve">Определение антител к трихинеллам (Trichinella spp.) в крови  </t>
  </si>
  <si>
    <t>7.35</t>
  </si>
  <si>
    <t xml:space="preserve">Определение антител к токсоплазме (Toxoplasma gondii) в крови  </t>
  </si>
  <si>
    <t>7.36</t>
  </si>
  <si>
    <t xml:space="preserve">Исследование антител к тиреопероксидазе в крови </t>
  </si>
  <si>
    <t>7.37</t>
  </si>
  <si>
    <t xml:space="preserve">Определение антител классов A, M, G (IgA, IgM, IgG) к   хламидии пневмонии (Chlamidia pheumoniae) в крови    </t>
  </si>
  <si>
    <t xml:space="preserve">Определение антител классов A, M, G (IgA, IgM, IgG) к   хламидии трахоматис (Chlamydia trachomatis) в крови  </t>
  </si>
  <si>
    <t>7.38</t>
  </si>
  <si>
    <t xml:space="preserve">Определение антител классов M, G (IgM, IgG) к  цитомегаловирусу (Cytomegalovirus) в крови             </t>
  </si>
  <si>
    <t>7.39</t>
  </si>
  <si>
    <t>Определение антител классов M, G (IgM, IgG) к вирусу    простого герпеса (Herpes simplex virus 1, 2) в крови</t>
  </si>
  <si>
    <t>7.40</t>
  </si>
  <si>
    <t xml:space="preserve">Определение антител классов M, G (IgM, IgG) к  микоплазме пневмонии (Mycoplasma pheumoniae) в крови         </t>
  </si>
  <si>
    <t xml:space="preserve">Определение антигена к микоплазме человеческой   (Mycoplasma hominis) (соскобы эпителиальных клеток) в   крови           </t>
  </si>
  <si>
    <t>7.41</t>
  </si>
  <si>
    <t>Определение антител класса G (IgG) к уреаплазме в крови</t>
  </si>
  <si>
    <t>7.42</t>
  </si>
  <si>
    <t xml:space="preserve">Определение антител к геликобактеру пилори (Helicobacter pylori) в крови                 </t>
  </si>
  <si>
    <t>7.43</t>
  </si>
  <si>
    <t xml:space="preserve">Определение антител к грибам рода кандида (Candida spp.) в крови          </t>
  </si>
  <si>
    <t>7.44</t>
  </si>
  <si>
    <t xml:space="preserve"> Определение антител к грибам рода аспергиллы (Aspergillus spp.) в крови           </t>
  </si>
  <si>
    <t>7.45</t>
  </si>
  <si>
    <t xml:space="preserve"> Исследование уровня лютеинизирующего гормона в сыворотке крови            </t>
  </si>
  <si>
    <t>7.46</t>
  </si>
  <si>
    <t xml:space="preserve"> Определение основных групп крови (A, B, 0) </t>
  </si>
  <si>
    <t>7.47</t>
  </si>
  <si>
    <t xml:space="preserve">Исследование уровня простатспецифического антигена в   крови    </t>
  </si>
  <si>
    <t>7.48</t>
  </si>
  <si>
    <t xml:space="preserve">Определение резус-принадлежности   </t>
  </si>
  <si>
    <t>7.49</t>
  </si>
  <si>
    <t xml:space="preserve">Исследование уровня фолликулостимулирующего гормона в   сыворотке крови  </t>
  </si>
  <si>
    <t>7.50</t>
  </si>
  <si>
    <t>7.51</t>
  </si>
  <si>
    <t xml:space="preserve"> Комплекс исследований для выявления аллергена </t>
  </si>
  <si>
    <t>7.52</t>
  </si>
  <si>
    <t>Реакция торможения лейкоцитов с лекарственными препаратами (до 5 препаратов)</t>
  </si>
  <si>
    <t>7.53</t>
  </si>
  <si>
    <t>Реакция торможения лейкоцитов с лекарственными препаратами (до 10 препаратов)</t>
  </si>
  <si>
    <t>Определение аллергенспецифических ИГЕ: на бытовые аллергены, на пищевые аллергены, пыльцевые аллергены</t>
  </si>
  <si>
    <t>Определение аллергенспецифических ИГЕ: на бытовые аллергены</t>
  </si>
  <si>
    <t>7.56</t>
  </si>
  <si>
    <t>Определение аллергенспецифических ИГЕ:  на пищевые аллергены</t>
  </si>
  <si>
    <t>7.57</t>
  </si>
  <si>
    <t>Определение аллергенспецифических ИГЕ:  пыльцевые аллергены</t>
  </si>
  <si>
    <t>7.58</t>
  </si>
  <si>
    <t>ИЛ-1</t>
  </si>
  <si>
    <t>7.59</t>
  </si>
  <si>
    <t>ИЛ-4</t>
  </si>
  <si>
    <t>7.60</t>
  </si>
  <si>
    <t>ИЛ-6</t>
  </si>
  <si>
    <t>7.61</t>
  </si>
  <si>
    <t>ИЛ-8</t>
  </si>
  <si>
    <t>7.62</t>
  </si>
  <si>
    <t>Исследование фактора некроза опухоли в сыворотке крови</t>
  </si>
  <si>
    <t>7.63</t>
  </si>
  <si>
    <t>Исследование уровня антигена аденогенных раков СА 72-4 в крови</t>
  </si>
  <si>
    <t>7.64</t>
  </si>
  <si>
    <t xml:space="preserve"> Исследование уровня ракового эмбрионального антигена в  крови   </t>
  </si>
  <si>
    <t>7.65</t>
  </si>
  <si>
    <t xml:space="preserve"> Исследование уровня антигена аденогенных раков СА 125 в  крови</t>
  </si>
  <si>
    <t>7.66</t>
  </si>
  <si>
    <t>7.67</t>
  </si>
  <si>
    <t>Исследование уровня антигена аденогенных раков СА 19-9 в крови</t>
  </si>
  <si>
    <t>7.68</t>
  </si>
  <si>
    <t>Исследование макрофагальной активности</t>
  </si>
  <si>
    <t>7.69</t>
  </si>
  <si>
    <t>Полимеразноцепная реакция -анализ выделения ДНК в реальном времени</t>
  </si>
  <si>
    <t>7.70</t>
  </si>
  <si>
    <t>Определение РНК вируса гепатита С</t>
  </si>
  <si>
    <t>7.71</t>
  </si>
  <si>
    <t>Вируса простого герпеса 1,2 типов-(единичное)</t>
  </si>
  <si>
    <t>7.72</t>
  </si>
  <si>
    <t>Вируса простого герпеса 1,2 типов-комплекс (не менее 5-ти показателей)</t>
  </si>
  <si>
    <t>7.73</t>
  </si>
  <si>
    <t>Хламидии (C.tRAchomatis)-единичное</t>
  </si>
  <si>
    <t>7.74</t>
  </si>
  <si>
    <t>Хламидии (C.tRAchomatis)-комплекс (Не менее 5-ти показателей)</t>
  </si>
  <si>
    <t>7.75</t>
  </si>
  <si>
    <t>Уреплазм(U,urealitikum)-единичное</t>
  </si>
  <si>
    <t>7.76</t>
  </si>
  <si>
    <t>Уреплазм(U,urealitikum)-комплекс (не менее 5 показателей)</t>
  </si>
  <si>
    <t>7.77</t>
  </si>
  <si>
    <t>Микоплазм (M.genetalium)-единичное</t>
  </si>
  <si>
    <t>7.78</t>
  </si>
  <si>
    <t>Микоплазм (M.genetalium)-комплекс (не менее 5-ти показателей)</t>
  </si>
  <si>
    <t>7.79</t>
  </si>
  <si>
    <t>Микоплазм (M.hominis)-единичное</t>
  </si>
  <si>
    <t>7.80</t>
  </si>
  <si>
    <t>Микоплазм (M.hominis)-комплекс (неменее 5-ти показателей)</t>
  </si>
  <si>
    <t>7.81</t>
  </si>
  <si>
    <t>7.82</t>
  </si>
  <si>
    <t>7.83</t>
  </si>
  <si>
    <t>7.84</t>
  </si>
  <si>
    <t>7.85</t>
  </si>
  <si>
    <t>Цитомегаловирус -единичное</t>
  </si>
  <si>
    <t>7.86</t>
  </si>
  <si>
    <t>Цитомегаловирус -комплекс ( не менее 5-ти показателей)</t>
  </si>
  <si>
    <t>7.87</t>
  </si>
  <si>
    <t>Гарднереллы (Gardnerelle vaginalis) -единичное</t>
  </si>
  <si>
    <t>7.88</t>
  </si>
  <si>
    <t>Гарднереллы (Gardnerelle vaginalis) -комплекс (не менее 5-ти показателей)</t>
  </si>
  <si>
    <t>7.89</t>
  </si>
  <si>
    <t>Токсоплазмы (toxoplasma gondii) -единичное</t>
  </si>
  <si>
    <t>7.90</t>
  </si>
  <si>
    <t>Токсоплазмы (toxoplasma gondii) -комплекс (не менее 5- показателей)</t>
  </si>
  <si>
    <t>7.91</t>
  </si>
  <si>
    <t>Кандиды (Candida albicans)</t>
  </si>
  <si>
    <t>7.92</t>
  </si>
  <si>
    <t>Кандиды (Candida albicans)-комплекс (не менее 5-ти показателей)</t>
  </si>
  <si>
    <t>7.93</t>
  </si>
  <si>
    <t>Вируса папилломы человека (16,18 тип)</t>
  </si>
  <si>
    <t>7.94</t>
  </si>
  <si>
    <t>Вируса папилломы человека (16,18 тип)-комплекс (не менее 5-ти показателей)</t>
  </si>
  <si>
    <t>7.95</t>
  </si>
  <si>
    <t>Молекулярно-биологическое исследование крови на вирус Эпштейна-Барра</t>
  </si>
  <si>
    <t>7.96</t>
  </si>
  <si>
    <t>Определение антител к геликобактеру пилори  (Helicobacter pylori)   в крови</t>
  </si>
  <si>
    <t xml:space="preserve">Определение антигена к вирусу гепатита B (HbeAg  Hepatitis B virus) в крови   обнаружение Е-антигена ВГВ в сыворотке крови)      </t>
  </si>
  <si>
    <t>Определение антител классов M,G (JgM,JgG) к антигену вирусного гепатита В (HbcAg Hepatitis B  virus) в крови  (обнаружение иммуноглобулинов класса JgM в сыворотке крови кор-антигену ВГВ)</t>
  </si>
  <si>
    <t>Определение антител классов M,G (JgM, JgG) к неструктурированным белкам (a-NS3, a-NS4, a-NS5) вирусу гепатита С (Hepatitus С virus) в крови (обнаружение спектра антител к структурным и неструктурным белкам   в сыворотке крови к ВГА (core, Ns3-5)</t>
  </si>
  <si>
    <t>Определение антител классов M,G (JgM,JgG) к вирусу гепатита А (Hepatitus A virus) в крови (обнаружение иммуноглобулинов класса JgM в сыворотке крови к ВГА)</t>
  </si>
  <si>
    <t>Определение антител классов M,G(JgM,JgG) к вирусу гепатита D (Hepatitus D virus) в крови (обнаружение иммуноглобулинов класса JgM в сыворотке крови к ВГД)</t>
  </si>
  <si>
    <t>Определение антигена  ротавируса в крови (обнаружение антигена ротавируса (аденовируса) к копрофильтрате)</t>
  </si>
  <si>
    <t>8.</t>
  </si>
  <si>
    <t>Исследование уровня общего белка в крови</t>
  </si>
  <si>
    <t>8.2</t>
  </si>
  <si>
    <t>Исследование уровня общего белка в сыворотке крови</t>
  </si>
  <si>
    <t>8.3</t>
  </si>
  <si>
    <t xml:space="preserve">Исследование уровня альбумина в крови </t>
  </si>
  <si>
    <t>8.4</t>
  </si>
  <si>
    <t xml:space="preserve">Исследование уровня альбумина в сыворотке крови </t>
  </si>
  <si>
    <t>8.5</t>
  </si>
  <si>
    <t>Исследование уровня холестерина в крови</t>
  </si>
  <si>
    <t>8.6</t>
  </si>
  <si>
    <t>Исследование уровня холестерина в сыворотке крови</t>
  </si>
  <si>
    <t>8.7</t>
  </si>
  <si>
    <t>Исследование уровня триглицеридов в крови</t>
  </si>
  <si>
    <t>8.8</t>
  </si>
  <si>
    <t>Исследование уровня триглицеридов в сывороте крови</t>
  </si>
  <si>
    <t>8.9</t>
  </si>
  <si>
    <t>Определение липопротеидов высокой плотности в сыворотке крови</t>
  </si>
  <si>
    <t>8.10</t>
  </si>
  <si>
    <t>Исследование уровня железа в сыворотке крови</t>
  </si>
  <si>
    <t>8.11</t>
  </si>
  <si>
    <t>Исследование уровня неорганического фосфора в крови</t>
  </si>
  <si>
    <t>8.12</t>
  </si>
  <si>
    <t>Исследование уровня неорганического фосфора в сыворотке крови</t>
  </si>
  <si>
    <t>8.13</t>
  </si>
  <si>
    <t>Исследование уровня общего магния в сыворотке крови</t>
  </si>
  <si>
    <t>8.14</t>
  </si>
  <si>
    <t>Исследование уровня общего кальция в крови</t>
  </si>
  <si>
    <t>8.15</t>
  </si>
  <si>
    <t>Исследование уровня общего кальция в сыворотке крови</t>
  </si>
  <si>
    <t>8.16</t>
  </si>
  <si>
    <t>Исследование уровня  калия в  крови</t>
  </si>
  <si>
    <t>8.17</t>
  </si>
  <si>
    <t>Исследование уровня  калия в сыворотке крови</t>
  </si>
  <si>
    <t>8.18</t>
  </si>
  <si>
    <t>Исследование уровня  натрия в  крови</t>
  </si>
  <si>
    <t>8.19</t>
  </si>
  <si>
    <t>Исследование уровня  натрия в сыворотке крови</t>
  </si>
  <si>
    <t>8.20</t>
  </si>
  <si>
    <t>Исследование уровня хлоридов в  крови</t>
  </si>
  <si>
    <t>8.21</t>
  </si>
  <si>
    <t>Исследование уровня хлоридов в сыворотке крови</t>
  </si>
  <si>
    <t>8.22</t>
  </si>
  <si>
    <t>Исследование уровня аланин-трансминазы в  крови</t>
  </si>
  <si>
    <t>8.23</t>
  </si>
  <si>
    <t>Исследование уровня аспартат-трансминазы в  крови</t>
  </si>
  <si>
    <t>8.24</t>
  </si>
  <si>
    <t>Исследование уровня амилазы в  крови</t>
  </si>
  <si>
    <t>8.25</t>
  </si>
  <si>
    <t>Исследование уровня креатинкиназы в  крови</t>
  </si>
  <si>
    <t>8.26</t>
  </si>
  <si>
    <t>Исследование уровня гамма-глютамилтрансферазы в  крови</t>
  </si>
  <si>
    <t>8.27</t>
  </si>
  <si>
    <t>Исследование уровня лактатдегидрогеназы в  крови</t>
  </si>
  <si>
    <t>8.28</t>
  </si>
  <si>
    <t>Исследование уровня лактатдегидрогеназы в сыворотке крови</t>
  </si>
  <si>
    <t>8.29</t>
  </si>
  <si>
    <t>Определение концентрации C-реактивного белка в сыворотке крови</t>
  </si>
  <si>
    <t>8.30</t>
  </si>
  <si>
    <t xml:space="preserve">Исследование железосвязывающей способности сыворотки </t>
  </si>
  <si>
    <t>8.31</t>
  </si>
  <si>
    <t>Исследование уровня общего биллирубина в крови</t>
  </si>
  <si>
    <t>8.32</t>
  </si>
  <si>
    <t>Исследование уровня общего биллирубина в сыворотке крови</t>
  </si>
  <si>
    <t>8.33</t>
  </si>
  <si>
    <t>Исследование уровня липопротеинов низкой плотности</t>
  </si>
  <si>
    <t>8.34</t>
  </si>
  <si>
    <t>Исследование уровня липопротеинов  очень  низкой плотности</t>
  </si>
  <si>
    <t>8.35</t>
  </si>
  <si>
    <t>Исследование уровня липопротеинов низкой плотности в сыворотке крови</t>
  </si>
  <si>
    <t>8.36</t>
  </si>
  <si>
    <t>Определение альбумин/глобулинового соотношения в крови</t>
  </si>
  <si>
    <t>8.37</t>
  </si>
  <si>
    <t>Исследование уровня общего глобулина в крови</t>
  </si>
  <si>
    <t>8.38</t>
  </si>
  <si>
    <t xml:space="preserve">Исследование уровня лекарственных препаратов в крови (циклоспорин)   </t>
  </si>
  <si>
    <t>8.39</t>
  </si>
  <si>
    <t xml:space="preserve">Исследование уровня лекарственных препаратов в крови (такролимус)   </t>
  </si>
  <si>
    <t>8.40</t>
  </si>
  <si>
    <t>Прямой антиглобулиновый тест (прямая проба Кумбса)</t>
  </si>
  <si>
    <t>8.41</t>
  </si>
  <si>
    <t>Исследование антител к антигенам групп крови</t>
  </si>
  <si>
    <t>8.42</t>
  </si>
  <si>
    <t>Определение HLA-антигенов (локус А )</t>
  </si>
  <si>
    <t>8.43</t>
  </si>
  <si>
    <t>Определение HLA-антигенов (локус В )</t>
  </si>
  <si>
    <t>8.44</t>
  </si>
  <si>
    <t>Определение HLA-антигенов (локус DRB1 )</t>
  </si>
  <si>
    <t>8.45</t>
  </si>
  <si>
    <t>Определение HLA-антигенов (типирование  локуса  DQB1, высокое разрешение)</t>
  </si>
  <si>
    <t>8.46</t>
  </si>
  <si>
    <t>Исследование антилейкоцитарных антител в крови ( I класса)</t>
  </si>
  <si>
    <t>8.47</t>
  </si>
  <si>
    <t>Исследование антилейкоцитарных антител в крови  (II класса)</t>
  </si>
  <si>
    <t>8.48</t>
  </si>
  <si>
    <t>Исследование антилейкоцитарных антител в крови  (скрининг)</t>
  </si>
  <si>
    <t>8.49</t>
  </si>
  <si>
    <t>Проба на совместимость перед переливанием крови</t>
  </si>
  <si>
    <t>8.50</t>
  </si>
  <si>
    <t xml:space="preserve">Исследование антитромбоцитарных антител в крови         </t>
  </si>
  <si>
    <t>9.</t>
  </si>
  <si>
    <t>Дуплексное сканирование сосудов мошонки и полового члена</t>
  </si>
  <si>
    <t>Дуплексное сканирование брюшного отдела аорты</t>
  </si>
  <si>
    <t>9.3</t>
  </si>
  <si>
    <t>Дуплексное сканирование брюшного отдела аорты и почечных сосудов</t>
  </si>
  <si>
    <t>9.4</t>
  </si>
  <si>
    <t>Дуплексное сканирование брюшного отдела аорты и сосудов печени (портальной системы)</t>
  </si>
  <si>
    <t>9.5</t>
  </si>
  <si>
    <t>Пункция поверхностных органов под контролем УЗИ (щитовидной железы, мягких тканей, молочной железы)</t>
  </si>
  <si>
    <t>9.6</t>
  </si>
  <si>
    <t xml:space="preserve">Ультразвуковое исследование лимфатических узлов (одна анатомическая зона) </t>
  </si>
  <si>
    <t>9.7</t>
  </si>
  <si>
    <t>Ультразвуковое исследование матки и придатков трансабдоминальное</t>
  </si>
  <si>
    <t>9.8</t>
  </si>
  <si>
    <t xml:space="preserve">Ультразвуковое исследование молочных желез </t>
  </si>
  <si>
    <t>9.9</t>
  </si>
  <si>
    <t xml:space="preserve">Ультразвуковое исследование мочеточников </t>
  </si>
  <si>
    <t>9.10</t>
  </si>
  <si>
    <t xml:space="preserve">Ультразвуковое исследование органов мошонки  </t>
  </si>
  <si>
    <t>9.11</t>
  </si>
  <si>
    <t xml:space="preserve">Ультразвуковое исследование мягких тканей (одна анатомическая зона) </t>
  </si>
  <si>
    <t>9.12</t>
  </si>
  <si>
    <t>Ультразвуковое исследование орбиты с допплеграфией</t>
  </si>
  <si>
    <t>9.13</t>
  </si>
  <si>
    <t xml:space="preserve">Ультразвуковое исследование орбиты </t>
  </si>
  <si>
    <t>9.14</t>
  </si>
  <si>
    <t xml:space="preserve">Комплексное ультразвуковое исследование внутренних    органов </t>
  </si>
  <si>
    <t>9.15</t>
  </si>
  <si>
    <t>Ультразвуковое исследование плевральной полости</t>
  </si>
  <si>
    <t>9.16</t>
  </si>
  <si>
    <t>Ультразвуковое исследование сосудов полового члена</t>
  </si>
  <si>
    <t>9.17</t>
  </si>
  <si>
    <t>Ультразвуковое исследование простаты</t>
  </si>
  <si>
    <t>9.18</t>
  </si>
  <si>
    <t>Ультразвуковое исследование селезенки</t>
  </si>
  <si>
    <t>9.19</t>
  </si>
  <si>
    <t xml:space="preserve">Ультразвуковое исследование щитовидной железы и паращитовидных желез         </t>
  </si>
  <si>
    <t>9.20</t>
  </si>
  <si>
    <t>Ультразвуковое исследование сустава</t>
  </si>
  <si>
    <t>9.21</t>
  </si>
  <si>
    <t>Эхокардиография с допплерским анализом</t>
  </si>
  <si>
    <t>9.22</t>
  </si>
  <si>
    <t xml:space="preserve">Эхокардиография чрезпищеводная  </t>
  </si>
  <si>
    <t>9.23</t>
  </si>
  <si>
    <t>Дуплексное сканирование артерий нижних конечностей</t>
  </si>
  <si>
    <t>9.24</t>
  </si>
  <si>
    <t>Дуплексное сканирование брюшного отдела аорты и подвздошных артерий</t>
  </si>
  <si>
    <t>9.25</t>
  </si>
  <si>
    <t>Дуплексное сканирование нижней полой вены и подвздошных артерий</t>
  </si>
  <si>
    <t>9.26</t>
  </si>
  <si>
    <t>Дуплексное сканирование брахиоцефальных артерий с цветным допплеровским картированием кровотока</t>
  </si>
  <si>
    <t>9.27</t>
  </si>
  <si>
    <t xml:space="preserve">Ультразвуковое исследование вилочковой железы           </t>
  </si>
  <si>
    <t>9.28</t>
  </si>
  <si>
    <t>Ультразвуковая допплерография магистральных артерий головы</t>
  </si>
  <si>
    <t>9.29</t>
  </si>
  <si>
    <t xml:space="preserve">Ультразвуковая допплерография сосудов шеи в импульсном режиме      </t>
  </si>
  <si>
    <t>9.30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</si>
  <si>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</si>
  <si>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9.31</t>
  </si>
  <si>
    <t xml:space="preserve">Ультразвуковое исследование головного мозга новорожденного на оборудовании экспертного класса             </t>
  </si>
  <si>
    <t>9.32</t>
  </si>
  <si>
    <t xml:space="preserve">Ультразвуковая денситометрия                            </t>
  </si>
  <si>
    <t>9.33</t>
  </si>
  <si>
    <t>Ультразвуковое исследование желудка с определением моторной функции</t>
  </si>
  <si>
    <t>9.34</t>
  </si>
  <si>
    <t xml:space="preserve">Ультразвуковое исследование желчного пузыря с определением его сократимости                           </t>
  </si>
  <si>
    <t>9.35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</si>
  <si>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</si>
  <si>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9.36</t>
  </si>
  <si>
    <t>Ультразвуковое исследование печени аппаратом "Фиброскан"</t>
  </si>
  <si>
    <t>10.</t>
  </si>
  <si>
    <t xml:space="preserve">Велоэргометрия </t>
  </si>
  <si>
    <t>Вызванные потенциалы мозга зрительные</t>
  </si>
  <si>
    <t>Вызванные потенциалы  мозга слуховые</t>
  </si>
  <si>
    <t>10.4</t>
  </si>
  <si>
    <t>Вызванные потенциалы мозга сомотосенсорные</t>
  </si>
  <si>
    <t>10.5</t>
  </si>
  <si>
    <t>Исследование функций внешнего дыхания (спирография) с определением петли "поток-объем"</t>
  </si>
  <si>
    <t>10.6</t>
  </si>
  <si>
    <t>Капилляроскопия</t>
  </si>
  <si>
    <t>10.7</t>
  </si>
  <si>
    <t>Реовазография</t>
  </si>
  <si>
    <t>10.8</t>
  </si>
  <si>
    <t>Реогепатография</t>
  </si>
  <si>
    <t>10.9</t>
  </si>
  <si>
    <t>Реоэнцефалография (РЭГ)</t>
  </si>
  <si>
    <t>10.10</t>
  </si>
  <si>
    <t>Спирографическая проба провакационная с дозированной физической нагрузкой</t>
  </si>
  <si>
    <t>10.11</t>
  </si>
  <si>
    <t>Исследование дыхательных объемов с применением лекарственных препаратов</t>
  </si>
  <si>
    <t>10.12</t>
  </si>
  <si>
    <t>Стресс-эхокардиография</t>
  </si>
  <si>
    <t>10.13</t>
  </si>
  <si>
    <t xml:space="preserve">Суточное мониторирование артериального давления </t>
  </si>
  <si>
    <t>10.14</t>
  </si>
  <si>
    <t>Тетраполярная грудная реография (ТПГР)</t>
  </si>
  <si>
    <t>10.15</t>
  </si>
  <si>
    <t>Ультразвуковая допплерография (УЗДГ) экстракраниальных и транскраниальных сосудов головы</t>
  </si>
  <si>
    <t>10.16</t>
  </si>
  <si>
    <t>Фармакологические ЭКГ-пробы</t>
  </si>
  <si>
    <t>10.17</t>
  </si>
  <si>
    <t>Холтеровское мониторирование сердечного ритма (ХМ-ЭКГ)</t>
  </si>
  <si>
    <t>10.18</t>
  </si>
  <si>
    <t>Чрезпищеводная эхокардиография</t>
  </si>
  <si>
    <t>10.19</t>
  </si>
  <si>
    <t>Чрезпищеводная электрофизио-логическое исследование тестирование эффективности антиаритмической терапии</t>
  </si>
  <si>
    <t>10.20</t>
  </si>
  <si>
    <t>Чрезпищеводное электрофизио-логическое исследование на выявление ИБС</t>
  </si>
  <si>
    <t>10.21</t>
  </si>
  <si>
    <t>Чрезпищеводное электрофизио-логическое исследование на выявление ПТ</t>
  </si>
  <si>
    <t>10.22</t>
  </si>
  <si>
    <t>Чрезпищеводное электрофизио-логическое исследование на выявление СССУ</t>
  </si>
  <si>
    <t>10.23</t>
  </si>
  <si>
    <t>ЭКГ, запись и расшифровка</t>
  </si>
  <si>
    <t>10.24</t>
  </si>
  <si>
    <t>Электрокардиография с физическими упражнениями</t>
  </si>
  <si>
    <t>10.25</t>
  </si>
  <si>
    <t>Регистрация электрической активности проводящей системы сердца</t>
  </si>
  <si>
    <t>10.26</t>
  </si>
  <si>
    <t>ЭКГ, расшифровка</t>
  </si>
  <si>
    <t>10.27</t>
  </si>
  <si>
    <t>Электронейромиография - скорость проведения импульса (СПИ)</t>
  </si>
  <si>
    <t>10.28</t>
  </si>
  <si>
    <t>Электромиография  игольчатая</t>
  </si>
  <si>
    <t>10.29</t>
  </si>
  <si>
    <t>Электромиография  поверхностная</t>
  </si>
  <si>
    <t>10.30</t>
  </si>
  <si>
    <t>Электронейромиография - определение F-волны</t>
  </si>
  <si>
    <t>10.31</t>
  </si>
  <si>
    <t>Электронейромиография - ритмическая стимуляция</t>
  </si>
  <si>
    <t>10.32</t>
  </si>
  <si>
    <t>Электроэнцефалография</t>
  </si>
  <si>
    <t>10.33</t>
  </si>
  <si>
    <t>Эхокардиография</t>
  </si>
  <si>
    <t>10.34</t>
  </si>
  <si>
    <t>Эхоэнцефалография</t>
  </si>
  <si>
    <t>10.35</t>
  </si>
  <si>
    <t xml:space="preserve">Капнометрия </t>
  </si>
  <si>
    <t>10.36</t>
  </si>
  <si>
    <t>ЭКГ высоких разрешений -поздние потенциалы желудочков ППЖ</t>
  </si>
  <si>
    <t>10.37</t>
  </si>
  <si>
    <t>Дисперсия  QT</t>
  </si>
  <si>
    <t>10.38</t>
  </si>
  <si>
    <t>Пульсоксиметрия</t>
  </si>
  <si>
    <t>10.39</t>
  </si>
  <si>
    <t>Транскраниальное дуплексное сканирование</t>
  </si>
  <si>
    <t>10.40</t>
  </si>
  <si>
    <t>Вариабельность ритма сердца (при короткой записи ЭКГ с ортостатической пробой)</t>
  </si>
  <si>
    <t>10.41</t>
  </si>
  <si>
    <t>Вариабельность ритма сердца (при короткой записи ЭКГ с кардиоваскулярными тестами)</t>
  </si>
  <si>
    <t>10.42</t>
  </si>
  <si>
    <t>Тредмил - тест</t>
  </si>
  <si>
    <t>10.43</t>
  </si>
  <si>
    <t>Электроэнцефалография с видеомониторингом</t>
  </si>
  <si>
    <t>10.44</t>
  </si>
  <si>
    <t>Бифункциональное мониторирование ЭКГ и АД</t>
  </si>
  <si>
    <t>11.</t>
  </si>
  <si>
    <t>11.1</t>
  </si>
  <si>
    <t>11.2</t>
  </si>
  <si>
    <t xml:space="preserve">Медико-логопедическая процедура при дизартрии                                                                 </t>
  </si>
  <si>
    <t>11.3</t>
  </si>
  <si>
    <t>Медико-логопедическая процедура при дисфагии</t>
  </si>
  <si>
    <t xml:space="preserve">Медико-логопедическая процедура при дислалии (функциональной или механической)           </t>
  </si>
  <si>
    <t>12.</t>
  </si>
  <si>
    <t>12.1</t>
  </si>
  <si>
    <t>Игровая аудиометрия</t>
  </si>
  <si>
    <t>12.2</t>
  </si>
  <si>
    <t xml:space="preserve">Импедансометрия (2 уха)                                 </t>
  </si>
  <si>
    <t>12.3</t>
  </si>
  <si>
    <t>Инстилляция в лакуны нёбных миндалин лекарственных средств (лекарственным раствором фурацилин) (1 процедура)</t>
  </si>
  <si>
    <t>12.4</t>
  </si>
  <si>
    <t>Инстилляция лекарственных веществ в гортань</t>
  </si>
  <si>
    <t>12.5</t>
  </si>
  <si>
    <t>Продувание слуховой трубы</t>
  </si>
  <si>
    <t>13.</t>
  </si>
  <si>
    <t>13.1</t>
  </si>
  <si>
    <t xml:space="preserve">Инстилляция мочевого пузыря                             </t>
  </si>
  <si>
    <t>13.2</t>
  </si>
  <si>
    <t xml:space="preserve">Синехиотомия по Омбредану                               </t>
  </si>
  <si>
    <t>13.3</t>
  </si>
  <si>
    <t xml:space="preserve">Уретроскопия                                            </t>
  </si>
  <si>
    <t>13.4</t>
  </si>
  <si>
    <t xml:space="preserve">Цистоскопия                                             </t>
  </si>
  <si>
    <t>13.5</t>
  </si>
  <si>
    <t xml:space="preserve">Цистография                           </t>
  </si>
  <si>
    <t>14.1</t>
  </si>
  <si>
    <t>14.1.1</t>
  </si>
  <si>
    <t xml:space="preserve">Биомикроскопия глаза                                    </t>
  </si>
  <si>
    <t>14.1.2</t>
  </si>
  <si>
    <t>Исследование глазного дна (прямая и обратная связь на два глаза)</t>
  </si>
  <si>
    <t>14.1.3</t>
  </si>
  <si>
    <t xml:space="preserve">Определение остроты зрения                              </t>
  </si>
  <si>
    <t>14.1.4</t>
  </si>
  <si>
    <t xml:space="preserve">Определение характера зрения                           </t>
  </si>
  <si>
    <t>14.1.5</t>
  </si>
  <si>
    <t xml:space="preserve">Подбор очков простых                                   </t>
  </si>
  <si>
    <t>14.1.6</t>
  </si>
  <si>
    <t xml:space="preserve">Рефрактометрия                                          </t>
  </si>
  <si>
    <t>14.1.7</t>
  </si>
  <si>
    <t xml:space="preserve">Тонометрия глаза                                        </t>
  </si>
  <si>
    <t>14.2</t>
  </si>
  <si>
    <t>14.2.1</t>
  </si>
  <si>
    <t>Зондирование слезно-носового  канала</t>
  </si>
  <si>
    <t>14.2.2</t>
  </si>
  <si>
    <t>Операция: по поводу косоглазия (рецессия/резекция) (одна мышца)</t>
  </si>
  <si>
    <t>14.2.3</t>
  </si>
  <si>
    <t xml:space="preserve">Склеропластика                                          </t>
  </si>
  <si>
    <t>15.</t>
  </si>
  <si>
    <t>Коронарография</t>
  </si>
  <si>
    <t>15.1</t>
  </si>
  <si>
    <t>16.</t>
  </si>
  <si>
    <t>16.1</t>
  </si>
  <si>
    <t>Гистологические исследования биопсийного и операционного материала 1 категории сложности без дополнительных методов исследования</t>
  </si>
  <si>
    <t>16.2</t>
  </si>
  <si>
    <t>Гистологические исследования биопсийного и операционного материала 2 категории сложности без дополнительных методов исследования</t>
  </si>
  <si>
    <t>16.3</t>
  </si>
  <si>
    <t>Гистологические исследования биопсийного и операционного материала 3 категории сложности без дополнительных методов исследования</t>
  </si>
  <si>
    <t>16.4</t>
  </si>
  <si>
    <t>Гистологические исследования биопсийного и операционного материала 4 категории сложности без дополнительных методов исследования</t>
  </si>
  <si>
    <t>16.5</t>
  </si>
  <si>
    <t>Гистологические исследования биопсийного и операционного материала 5 категории сложности без дополнительных методов исследования</t>
  </si>
  <si>
    <t>16.6</t>
  </si>
  <si>
    <t>Исследования материала желудка на наличие геликобактера</t>
  </si>
  <si>
    <t>16.7</t>
  </si>
  <si>
    <t>Консультация готовых гистологических препаратов   I-V категории</t>
  </si>
  <si>
    <t>*В кабинете маммографическом подвижном КМП-РП на базе шасси КАМАЗ - 4308 с системой оцифровки рентгеновского изображения.</t>
  </si>
  <si>
    <t>**При проведении рентгеновской компьютерной томографии  на мультиспиральном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</si>
  <si>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***При проведении рентгеновской компьютерной томографии на односпиральном  пошаговом  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</si>
  <si>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****При проведении магнитно-резонансной томографии с контрастированием, стоимость контрастного вещества, используемого при проведении исследования, включается дополнительно.</t>
  </si>
  <si>
    <t xml:space="preserve">  Раздел II. Перечень медицинских услуг, оказываемых клинико-диагностическими лабораториями II уровня, а так же  предельный размер стоимости таких медицинских услуг для возмещения  клинико-диагностическими лабораториями  I уровня соответствующих расходов*.                                                                        </t>
  </si>
  <si>
    <t>№ п\п</t>
  </si>
  <si>
    <t>Наименование исследования</t>
  </si>
  <si>
    <t>предельная стоимость расходов,  руб.</t>
  </si>
  <si>
    <t>1</t>
  </si>
  <si>
    <t>1.1</t>
  </si>
  <si>
    <t>Исследование уровня ретикулоцитов в крови</t>
  </si>
  <si>
    <t>Общий (клинический) анализ крови</t>
  </si>
  <si>
    <t>1.3</t>
  </si>
  <si>
    <t>Исследование скорости оседания эритроцитов</t>
  </si>
  <si>
    <t>Подсчет миелограммы</t>
  </si>
  <si>
    <t>Подсчет эритроцитов с базофильной зернистостью</t>
  </si>
  <si>
    <t>Микроскопическое исследование "толстой капли" мазка крови на малярийные плазмодии (Plasmodium)</t>
  </si>
  <si>
    <t>2.4</t>
  </si>
  <si>
    <t>Исследование феномена "клетки красной волчанки"</t>
  </si>
  <si>
    <t>3</t>
  </si>
  <si>
    <t>Исследование уровня щелочной фосфатазы в сыворотке крови</t>
  </si>
  <si>
    <t>Исследование уровня аспартатаминотрансферазы в сыворотке крови</t>
  </si>
  <si>
    <t>Исследование уровня аланинаминотрансферазы в сыворотке крови</t>
  </si>
  <si>
    <t>3.4</t>
  </si>
  <si>
    <t>Исследование уровня амилазы в сыворотке крови</t>
  </si>
  <si>
    <t>Исследование уровня холинэстеразы в сыворотке крови</t>
  </si>
  <si>
    <t>Исследование уровня креатинкиназы в сыворотке крови</t>
  </si>
  <si>
    <t>Исследование уровня изоферментов креатинкиназы в сыворотке крови</t>
  </si>
  <si>
    <t>3.8</t>
  </si>
  <si>
    <t>Исследование уровня гамма-глютамилтрансферазы в сыворотке крови</t>
  </si>
  <si>
    <t>3.9</t>
  </si>
  <si>
    <t>3.10</t>
  </si>
  <si>
    <t>Исследование уровня липазы в сыворотке крови</t>
  </si>
  <si>
    <t>3.11</t>
  </si>
  <si>
    <t>Исследование уровня альбумина в сыворотке крови</t>
  </si>
  <si>
    <t>3.12</t>
  </si>
  <si>
    <t>Исследование уровня общего билирубина в сыворотке крови</t>
  </si>
  <si>
    <t>3.13</t>
  </si>
  <si>
    <t>Исследование уровня свободного и связанного билирубина в сыворотке крови</t>
  </si>
  <si>
    <t>3.14</t>
  </si>
  <si>
    <t>Исследование уровня калия в сыворотке крови</t>
  </si>
  <si>
    <t>3.15</t>
  </si>
  <si>
    <t>3.16</t>
  </si>
  <si>
    <t>Исследование уровня креатинина в сыворотке крови</t>
  </si>
  <si>
    <t>3.17</t>
  </si>
  <si>
    <t>3.18</t>
  </si>
  <si>
    <t>Исследование уровня липопротеинов высокой плотности в сыворотке крови</t>
  </si>
  <si>
    <t>3.19</t>
  </si>
  <si>
    <t>Исследование уровня глюкозы в сыворотке крови</t>
  </si>
  <si>
    <t>3.20</t>
  </si>
  <si>
    <t>3.21</t>
  </si>
  <si>
    <t>Ненасыщенная железосвязывающая способность сыворотки крови</t>
  </si>
  <si>
    <t>3.22</t>
  </si>
  <si>
    <t>3.23</t>
  </si>
  <si>
    <t>3.24</t>
  </si>
  <si>
    <t>3.25</t>
  </si>
  <si>
    <t>Исследование уровня триглицеридов в сыворотке крови.</t>
  </si>
  <si>
    <t>3.26</t>
  </si>
  <si>
    <t>Исследование уровня мочевины в сыворотке крови</t>
  </si>
  <si>
    <t>3.27</t>
  </si>
  <si>
    <t>Исследование уровня мочевой кислоты в сыворотке крови</t>
  </si>
  <si>
    <t>3.28</t>
  </si>
  <si>
    <t>Исследование уровня натрия в сыворотке крови</t>
  </si>
  <si>
    <t>3.29</t>
  </si>
  <si>
    <t>Определение концентрации антистрептолизина О в сыворотке крови</t>
  </si>
  <si>
    <t>3.30</t>
  </si>
  <si>
    <t>Определение концентрации С-реактивного белка в сыворотке крови</t>
  </si>
  <si>
    <t>3.31</t>
  </si>
  <si>
    <t>Исследование уровня трансферрина сыворотки крови</t>
  </si>
  <si>
    <t>3.32</t>
  </si>
  <si>
    <t>3.33</t>
  </si>
  <si>
    <t>Определение белка в моче</t>
  </si>
  <si>
    <t>3.34</t>
  </si>
  <si>
    <t xml:space="preserve">Исследование уровня креатинина в моче </t>
  </si>
  <si>
    <t>3.35</t>
  </si>
  <si>
    <t>Исследование уровня мочевины в моче</t>
  </si>
  <si>
    <t>3.36</t>
  </si>
  <si>
    <t>Исследование уровня мочевой кислоты в моче</t>
  </si>
  <si>
    <t>3.37</t>
  </si>
  <si>
    <t>Исследование уровня глюкозы в моче</t>
  </si>
  <si>
    <t>3.38</t>
  </si>
  <si>
    <t>Исследование уровня кальция в моче</t>
  </si>
  <si>
    <t>3.39</t>
  </si>
  <si>
    <t>Исследование уровня калия в моче</t>
  </si>
  <si>
    <t>3.40</t>
  </si>
  <si>
    <t>Исследование уровня натрия в моче</t>
  </si>
  <si>
    <t>3.41</t>
  </si>
  <si>
    <t>Исследование уровня фосфора в моче</t>
  </si>
  <si>
    <t>3.42</t>
  </si>
  <si>
    <t>Определение альфа-амилазы в моче</t>
  </si>
  <si>
    <t>3.43</t>
  </si>
  <si>
    <t>Исследование уровня билирубина в моче</t>
  </si>
  <si>
    <t>3.44</t>
  </si>
  <si>
    <t>Исследование уровня церулоплазмина в сыворотке крови</t>
  </si>
  <si>
    <t>3.45</t>
  </si>
  <si>
    <t>Исследование уровня цистатина С в сыворотке крови</t>
  </si>
  <si>
    <t>3.46</t>
  </si>
  <si>
    <t>Исследование уровня гликозилированного  гемоглобина в крови</t>
  </si>
  <si>
    <t>3.47</t>
  </si>
  <si>
    <t>Исследование уровня ферритина в сыворотке крови</t>
  </si>
  <si>
    <t>3.48</t>
  </si>
  <si>
    <t>Растворимые рецепторы трансферрина</t>
  </si>
  <si>
    <t>3.49</t>
  </si>
  <si>
    <t>Исследование уровня миоглобина в сыворотке крови</t>
  </si>
  <si>
    <t>3.50</t>
  </si>
  <si>
    <t>Определение концентрации ревматоидного фактора в сыворотке крови</t>
  </si>
  <si>
    <t>3.51</t>
  </si>
  <si>
    <t>3.52</t>
  </si>
  <si>
    <t>Исследование уровня лактата в сыворотке крови</t>
  </si>
  <si>
    <t>3.53</t>
  </si>
  <si>
    <t>4</t>
  </si>
  <si>
    <t>Исследование уровня фибриногена в крови</t>
  </si>
  <si>
    <t>Определение протромбинового (тромбопластинового) времени в крови или в плазме</t>
  </si>
  <si>
    <t>Определение тромбинового времени в крови</t>
  </si>
  <si>
    <t>Определение активированного частичного тромбопластинового времени (АЧТВ)</t>
  </si>
  <si>
    <t>Определение Д-димера</t>
  </si>
  <si>
    <t>Определение активности антитромбина III</t>
  </si>
  <si>
    <t>Определение активности протеина С</t>
  </si>
  <si>
    <t>Определение активности протеина S</t>
  </si>
  <si>
    <t>Определение активности плазминогена</t>
  </si>
  <si>
    <t xml:space="preserve">Определение концентрации тиреотропного гормона (ТТГ) </t>
  </si>
  <si>
    <t>Определение концентрации трийодтиронина</t>
  </si>
  <si>
    <t>Определение концентрации трийодтиронина свободного</t>
  </si>
  <si>
    <t>Определение концентрации тироксина</t>
  </si>
  <si>
    <t>Определение концентрации тироксина свободного</t>
  </si>
  <si>
    <t>Определение концентрации лютеинизирующего гормона</t>
  </si>
  <si>
    <t>Определение концентрации фолликулостимулирующего гормона</t>
  </si>
  <si>
    <t>Определение концентрации эстрадиола</t>
  </si>
  <si>
    <t>Определение концентрации пролактина</t>
  </si>
  <si>
    <t>Определение концентрации тестостерона</t>
  </si>
  <si>
    <t>Определение концентрации хорионического гонадотропина (ХГЧ )</t>
  </si>
  <si>
    <t>Определение концентрации альфафетопротеина (АФП)</t>
  </si>
  <si>
    <t>Определение концентрации тиреоглобулина</t>
  </si>
  <si>
    <t>Определения концентрации антител к тиреопероксидазе</t>
  </si>
  <si>
    <t>Определение концентрации антител к тиреоглобулину</t>
  </si>
  <si>
    <t>Определение концентрации паратгормона</t>
  </si>
  <si>
    <t>Определение концентрации прогестерона</t>
  </si>
  <si>
    <t>Определение концентрации кортизола</t>
  </si>
  <si>
    <t>Определение концентрации ракового эмбрионального антигена (РЭА)</t>
  </si>
  <si>
    <t>Определение концентрации общего простат-специфического антигена (ПСА)</t>
  </si>
  <si>
    <t>Определение концентрации свободного простат-специфического антигена (ПСА)</t>
  </si>
  <si>
    <t>Определение концентрации опухолевого маркера СА-125</t>
  </si>
  <si>
    <t>Определение концентрации опухолевого маркера СА15-3</t>
  </si>
  <si>
    <t>Определение концентрации СА19-9</t>
  </si>
  <si>
    <t>Определение концентрации инсулина</t>
  </si>
  <si>
    <t>Определение концентрации С-пептида</t>
  </si>
  <si>
    <t>Определение концентрации адренокортикотропного гормона (АКТГ)</t>
  </si>
  <si>
    <t>Определение концентрации СА-72-4</t>
  </si>
  <si>
    <t>Определение концентрации НСЕ</t>
  </si>
  <si>
    <t>Определение концентрации антител к ТТГ</t>
  </si>
  <si>
    <t>НЕ-4</t>
  </si>
  <si>
    <t>Исследование уровня свободного хорионического гонадотропина (ХГЧ) в сыворотке крови</t>
  </si>
  <si>
    <t xml:space="preserve">Качественное определение поверхностного антигена гепатита В (HBs-Ag) в сыворотке крови </t>
  </si>
  <si>
    <t>Подтверждение присутствия поверхностного антигена вируса гепатита В в сыворотке крови</t>
  </si>
  <si>
    <t>Качественное определение антител к вирусу гепатита С (HCV) в сыворотке крови</t>
  </si>
  <si>
    <t>6</t>
  </si>
  <si>
    <t xml:space="preserve">Иммуноферментное выявление HBs-Ag </t>
  </si>
  <si>
    <t xml:space="preserve">Иммуноферментное подтверждение выявления  HBs-Ag </t>
  </si>
  <si>
    <t xml:space="preserve">Иммуноферментное выявление иммуноглобулинов класса G и М к вирусу гепатита С </t>
  </si>
  <si>
    <t xml:space="preserve">Иммуноферментное  подтверждение наличия  иммуноглобулинов класса G и М к вирусу гепатита С </t>
  </si>
  <si>
    <t xml:space="preserve">Иммуноферментное выявление  суммарных антител к  Treponema pallidum </t>
  </si>
  <si>
    <t>Иммуноферментное выявление иммуноглобулинов класса  G к Сhlamydia trachomatis.</t>
  </si>
  <si>
    <t>Иммуноферментное выявление иммуноглобулинов класса  М к Сhlamydia trachomatis.</t>
  </si>
  <si>
    <t>Иммуноферментное выявление иммуноглобулинов класса  А к Сhlamydia trachomatis.</t>
  </si>
  <si>
    <t>Иммуноферментное выявление иммуноглобулинов класса  G к Trichomonas vaginalis.</t>
  </si>
  <si>
    <t>Иммуноферментное выявление иммуноглобулинов класса  А к Trichomonas vaginalis.</t>
  </si>
  <si>
    <t>Иммуноферментное выявление иммуноглобулинов класса  G к вирусу простого герпеса 1 и 2 типов</t>
  </si>
  <si>
    <t>Иммуноферментное выявление иммуноглобулинов класса М к вирусу простого герпеса 1 и 2 типов</t>
  </si>
  <si>
    <t>Иммуноферментное выявление иммуноглобулинов класса  G к антигенам Ureaplasma urealyticum</t>
  </si>
  <si>
    <t>Иммуноферментное выявление иммуноглобулинов класса  А к антигенам Ureaplasma urealyticum</t>
  </si>
  <si>
    <t>Иммуноферментное выявление иммуноглобулинов класса  G к антигенам токсокар</t>
  </si>
  <si>
    <t>6.16</t>
  </si>
  <si>
    <t>Иммуноферментное выявление иммуноглобулинов класса  G к антигенам описторхисов</t>
  </si>
  <si>
    <t>6.17</t>
  </si>
  <si>
    <t>Иммуноферментное выявление иммуноглобулинов класса  М к антигенам описторхисов</t>
  </si>
  <si>
    <t>6.18</t>
  </si>
  <si>
    <t>Иммуноферментное выявление иммуноглобулинов класса  G к антигенам Clonorchis sinensis</t>
  </si>
  <si>
    <t>6.19</t>
  </si>
  <si>
    <t>Иммуноферментное выявление иммуноглобулинов класса  G к антигенам трихинелл</t>
  </si>
  <si>
    <t>6.20</t>
  </si>
  <si>
    <t>Иммуноферментное выявление иммуноглобулинов класса  М к антигенам трихинелл</t>
  </si>
  <si>
    <t>6.21</t>
  </si>
  <si>
    <t>Иммуноферментное выявление иммуноглобулинов класса  G к антигенам эхинококка</t>
  </si>
  <si>
    <t>6.22</t>
  </si>
  <si>
    <t>Иммуноферментное выявление иммуноглобулинов класса  G к антигенам нематод рода Ascaris lumbricoides</t>
  </si>
  <si>
    <t>6.23</t>
  </si>
  <si>
    <t>Иммуноферментное выявление иммуноглобулинов классов A, M, G к антигенам лямблий</t>
  </si>
  <si>
    <t>6.24</t>
  </si>
  <si>
    <t>Определение антител к геликобактеру пилори (Helicobacter pylori) в крови</t>
  </si>
  <si>
    <t>6.25</t>
  </si>
  <si>
    <t>Определение антител классов M, G (IgM, IgG) к вирусу иммунодефицита человека ВИЧ-1(Human immunodeficiency virus HIV 1) в крови</t>
  </si>
  <si>
    <t>6.26</t>
  </si>
  <si>
    <t>Иммуноферментное выявление иммуноглобулинов класса  G к Сhlamydia pneumoniae.</t>
  </si>
  <si>
    <t>6.27</t>
  </si>
  <si>
    <t>Иммуноферментное выявление иммуноглобулинов класса  M к Сhlamydia pneumoniae.</t>
  </si>
  <si>
    <t>6.28</t>
  </si>
  <si>
    <t>Определение антител класса G (Ig G) к   Mycoplasma hominis в крови</t>
  </si>
  <si>
    <t>6.29</t>
  </si>
  <si>
    <t>Определение антител классов G ( IgG) к микоплазме пневмонии (Mycoplasma pheumoniae) в крови</t>
  </si>
  <si>
    <t>6.30</t>
  </si>
  <si>
    <t>Определение антител классов M (IgM) к микоплазме пневмонии (Mycoplasma pheumoniae) в крови</t>
  </si>
  <si>
    <t>6.31</t>
  </si>
  <si>
    <t>Определение антител классов G ( IgG)   к токсоплазме (Toxoplasma gondii) в крови</t>
  </si>
  <si>
    <t>6.32</t>
  </si>
  <si>
    <t>Определение антител классов М ( IgМ)   к токсоплазме (Toxoplasma gondii) в крови</t>
  </si>
  <si>
    <t>6.33</t>
  </si>
  <si>
    <t>Определение антител классов G  (IgG) к вирусу краснухи (Rubeola virus) в крови</t>
  </si>
  <si>
    <t>6.34</t>
  </si>
  <si>
    <t>Определение антител классов M (IgM) к вирусу краснухи (Rubeola virus) в крови</t>
  </si>
  <si>
    <t>6.35</t>
  </si>
  <si>
    <t>Иммуноферментное определение индекса авидности иммуноглобулинов класса  G к вирусу краснухи</t>
  </si>
  <si>
    <t>6.36</t>
  </si>
  <si>
    <t>Определение антител классов M (IgM) к цитомегаловирусу (Cytomegalovirus) в крови</t>
  </si>
  <si>
    <t>6.37</t>
  </si>
  <si>
    <t>Определение антител классов  G (IgG) к цитомегаловирусу (Cytomegalovirus) в крови</t>
  </si>
  <si>
    <t>6.38</t>
  </si>
  <si>
    <t>Определение антител классов  G (IgG) к вирусу Эпштейна-Барр (Epstein – Barr virus) в крови</t>
  </si>
  <si>
    <t>6.39</t>
  </si>
  <si>
    <t>Определение антител к капсидному антигену вируса Эпштейна-Барр VCA (IgM)  в крови</t>
  </si>
  <si>
    <t>6.40</t>
  </si>
  <si>
    <t>Определение антител классов  G (IgG)  к вирусу Варицелла-Зостер</t>
  </si>
  <si>
    <t>6.41</t>
  </si>
  <si>
    <t>Определение антител классов  G (IgG)  к вирусу кори</t>
  </si>
  <si>
    <t>6.42</t>
  </si>
  <si>
    <t>Определение антител классов  G (IgG)  к дифтерийному токсину</t>
  </si>
  <si>
    <t>6.43</t>
  </si>
  <si>
    <t>Определение антител классов  G (IgG)  к Clostridium tetani</t>
  </si>
  <si>
    <t>6.44</t>
  </si>
  <si>
    <t>Определение антител классов G/М к кардиолипину, фосфолипидам, в2-гликопротеину</t>
  </si>
  <si>
    <t xml:space="preserve">Определение антител к  бледной трепонеме (Treponema Pallidum) в нетрепонемных тестах (RPR, РМП) (качественное и полуколичественное исследование) в сыворотке крови </t>
  </si>
  <si>
    <t>Определение группы крови и резус-фактора (колоночная агглютинация с использованием стеклянных шариков)</t>
  </si>
  <si>
    <t>Антиэритроцитарные антитела (скрининг антител)</t>
  </si>
  <si>
    <t>Титр антител</t>
  </si>
  <si>
    <t>Аллоимунные антитела</t>
  </si>
  <si>
    <t>Титрование имунных анти-А, анти-В антител</t>
  </si>
  <si>
    <t>9</t>
  </si>
  <si>
    <t>Исследование мочи на белок Бенс-Джонса</t>
  </si>
  <si>
    <t>10</t>
  </si>
  <si>
    <t>Микроскопическое исследование кала на простейшие</t>
  </si>
  <si>
    <t>Микроскопическое исследование кала на яйца и личинки гельминтов</t>
  </si>
  <si>
    <t>Микроскопическое исследование отпечатков с поверхности перианальных складок на яйца гельминтов</t>
  </si>
  <si>
    <t>Копрологическое исследование</t>
  </si>
  <si>
    <t>Исследование кала на скрытую кровь</t>
  </si>
  <si>
    <t>Общий анализ мокроты</t>
  </si>
  <si>
    <t>Проба Зимницкого</t>
  </si>
  <si>
    <t>Проба Нечипоренко</t>
  </si>
  <si>
    <t>Микроскопическое исследование влагалищных мазков или отделяемого из уретры</t>
  </si>
  <si>
    <t>Определение белка в суточной моче</t>
  </si>
  <si>
    <t>Определение глюкозы в суточной моче</t>
  </si>
  <si>
    <t>Исследование уровня желчных пигментов и их производных в моче</t>
  </si>
  <si>
    <t>Исследование на микроальбуминурию</t>
  </si>
  <si>
    <t>11</t>
  </si>
  <si>
    <t>Микроскопическое исследование мазков мокроты на микобактерии туберкулеза (Mycobacterium tuberculosis)</t>
  </si>
  <si>
    <t>12</t>
  </si>
  <si>
    <t>Цитологическое исследование препарата тканей матки</t>
  </si>
  <si>
    <t>Цитологическое исследование пунктата опухоли кожи</t>
  </si>
  <si>
    <t>Цитологическое исследоваие материала полученного при эндоскопическом исследовании</t>
  </si>
  <si>
    <t>Цитологическое исследование мокроты</t>
  </si>
  <si>
    <t>Цитологическое исследование мочи</t>
  </si>
  <si>
    <t>13</t>
  </si>
  <si>
    <t>13.1.1</t>
  </si>
  <si>
    <t xml:space="preserve">Выявление ДНК Chlamydia trachomatis </t>
  </si>
  <si>
    <t>13.1.2</t>
  </si>
  <si>
    <t>Выявление ДНК микроорганизмов рода  Ureaplasma (U.parvum и U.urealyticum суммарно)</t>
  </si>
  <si>
    <t>13.1.3</t>
  </si>
  <si>
    <t>Вывявление и дифференциация ДНК U.parvum и U.urealyticum</t>
  </si>
  <si>
    <t>13.1.4</t>
  </si>
  <si>
    <t xml:space="preserve">Выявление ДНК Mycoplasma genitalium </t>
  </si>
  <si>
    <t>13.1.5</t>
  </si>
  <si>
    <t xml:space="preserve">Выявление ДНК Mycoplasma hominis </t>
  </si>
  <si>
    <t>13.1.6</t>
  </si>
  <si>
    <t>13.1.7</t>
  </si>
  <si>
    <t>13.1.8</t>
  </si>
  <si>
    <t>13.1.9</t>
  </si>
  <si>
    <t>Выявление ДНК Candida albicans</t>
  </si>
  <si>
    <t>13.1.10</t>
  </si>
  <si>
    <t xml:space="preserve">Выявление ДНК цитомегаловируса человека (CMV) </t>
  </si>
  <si>
    <t>13.1.11</t>
  </si>
  <si>
    <t>Выявление и дифференциация ДНК ВПЧ 16/18 генотипов (кач/колич)</t>
  </si>
  <si>
    <t>13.1.12</t>
  </si>
  <si>
    <t>Выявление и дифференциация ДНК вирусов папилломы человека (ВПЧ) высокого канцерогенного риска (ВКР) 16, 18, 31, 33, 35, 39, 45, 51, 52, 56, 58, 59 типов</t>
  </si>
  <si>
    <t>13.1.13</t>
  </si>
  <si>
    <t xml:space="preserve">Выявление ДНК вируса простого герпеса I и IIтипов (HSV I,II) </t>
  </si>
  <si>
    <t>13.1.14</t>
  </si>
  <si>
    <t>Выявление ДНК вируса гепатита В (HBV)</t>
  </si>
  <si>
    <t>Выявление РНК вируса гепатита С (HCV)</t>
  </si>
  <si>
    <t>Выявление ДНК Toxoplasma gondii</t>
  </si>
  <si>
    <t>Выявление РНК вируса краснухи (Rubella virus)</t>
  </si>
  <si>
    <t>13.2.1</t>
  </si>
  <si>
    <t>Выявление и количественное определение ДНК Ureaplasma parvum, U. urealyticum, Mycoplasma hominis</t>
  </si>
  <si>
    <t>13.2.2</t>
  </si>
  <si>
    <t>Выявление и количественное определение ДНК Mycoplasma hominis</t>
  </si>
  <si>
    <t>13.2.3</t>
  </si>
  <si>
    <t>Выявление  и количественное определение ДНК вируса Эпштейна-Барр (EBV)</t>
  </si>
  <si>
    <t>13.2.4</t>
  </si>
  <si>
    <t>Выявление и количественное определение ДНК Neisseria gonorrhoeae, Chlamydia trachomatis, Mycoplasma genitalium и Trichomonas vaginalis</t>
  </si>
  <si>
    <t>13.2.5</t>
  </si>
  <si>
    <t>Выявление и количественное определение ДНК вируса герпеса 6 типа (HHV6)</t>
  </si>
  <si>
    <t>13.2.6</t>
  </si>
  <si>
    <t>Выявление и количественное определение ДНК Parvovirus B19</t>
  </si>
  <si>
    <t>13.2.7</t>
  </si>
  <si>
    <t>Выявление и количественное определение ДНК вируса Эпштейна-Барр (EBV), цитомегаловируса (CMV) и вируса герпеса 6 типа (HHV6)</t>
  </si>
  <si>
    <t>13.2.8</t>
  </si>
  <si>
    <t>Выявление и количественное определение  Днк вирусов папилломы человека (ВПЧ) высокого канцерогенного риска (ВКР) 16, 18, 31, 33, 35, 39, 45, 51, 52, 56, 58, 59 типов</t>
  </si>
  <si>
    <t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( с изменениями от 18.03.2016, от 30.11.2016)</t>
  </si>
  <si>
    <t xml:space="preserve">A06.30.002     </t>
  </si>
  <si>
    <t>Описание и интерпретация рентгенографических  изображений</t>
  </si>
  <si>
    <t xml:space="preserve">A11.07. 026    </t>
  </si>
  <si>
    <t xml:space="preserve">Взятие образца биологического материала из очагов поражения органов рта </t>
  </si>
  <si>
    <t xml:space="preserve">B01.064.003    </t>
  </si>
  <si>
    <t xml:space="preserve">Прием (осмотр, консультация) врача-стоматолога детского первичный </t>
  </si>
  <si>
    <t xml:space="preserve">B01.064.004    </t>
  </si>
  <si>
    <t xml:space="preserve">Прием (осмотр, консультация) врача-стоматолога детского повторный </t>
  </si>
  <si>
    <t xml:space="preserve">B04.064.001    </t>
  </si>
  <si>
    <t>Диспансерный прием (осмотр, консультация) врача - стоматолога детского</t>
  </si>
  <si>
    <t xml:space="preserve">Профилактический прием (осмотр, консультация) врача-стоматолога детского </t>
  </si>
  <si>
    <t>Прием (осмотр, консультация)  зубного врача первичный</t>
  </si>
  <si>
    <t>Прием (осмотр, консультация)  зубного врача повторный</t>
  </si>
  <si>
    <t>Прием (осмотр, консультация)  гигиениста стоматологического первичный</t>
  </si>
  <si>
    <t>Введение лекарственных препаратов в пародонтальный  карман</t>
  </si>
  <si>
    <t xml:space="preserve">Аппликация лекарственного препарата на слизистую оболочку полости рта </t>
  </si>
  <si>
    <t>A16.07.051</t>
  </si>
  <si>
    <t>Обучение  гигиене полости  рта</t>
  </si>
  <si>
    <t>Запечатывание фиссуры зуба   герметиком</t>
  </si>
  <si>
    <t>Сошлифовывание твердых тканей  зуба</t>
  </si>
  <si>
    <t>Глубокое фторирование эмали зубов</t>
  </si>
  <si>
    <t>Применение метода серебрения зуба</t>
  </si>
  <si>
    <t>Пломбирование   корневого канала зуба пастой</t>
  </si>
  <si>
    <t>Избирательное полирование  зуба</t>
  </si>
  <si>
    <t>Инструментальная и медикаментозная обработка  одного хорошо проходимого  корневого канала</t>
  </si>
  <si>
    <t>Инструментальная и медикаментозная обработка  одного  плохо проходимого корневого канала</t>
  </si>
  <si>
    <t>Распломбировка корневого канала ранее леченного пастой</t>
  </si>
  <si>
    <t xml:space="preserve">A15.03.007     </t>
  </si>
  <si>
    <t xml:space="preserve">A15.04.002     </t>
  </si>
  <si>
    <t>Наложение иммобилизационной повязки при вывихах  (подвывихах) суставов</t>
  </si>
  <si>
    <t xml:space="preserve">A15.07.001     </t>
  </si>
  <si>
    <t>Наложение иммобилизационной повязки при вывихах  (подвывихах) зубов</t>
  </si>
  <si>
    <t>A11.07.013</t>
  </si>
  <si>
    <t>A11.07.014</t>
  </si>
  <si>
    <t>A11.07.015</t>
  </si>
  <si>
    <t>A11.07.016</t>
  </si>
  <si>
    <t>A11.07.018</t>
  </si>
  <si>
    <t>A11.07.019</t>
  </si>
  <si>
    <t xml:space="preserve">Пункция патологического образования слизистой преддверия полости рта                         </t>
  </si>
  <si>
    <t>A11.07.020</t>
  </si>
  <si>
    <t>A15.01.003</t>
  </si>
  <si>
    <t>Наложение повязки при операции в челюстно-лицевой области</t>
  </si>
  <si>
    <t>А15.07.002</t>
  </si>
  <si>
    <t>Вскрытие и дренирование флегмоны (абсцесса)</t>
  </si>
  <si>
    <t>Вскрытие подслизистого или  поднадкостничного очага  воспаления  в полости рта</t>
  </si>
  <si>
    <t>Отсроченный  кюретаж лунки  удаленного зуба</t>
  </si>
  <si>
    <t>A16.07.058</t>
  </si>
  <si>
    <t>Лечение перикоронита (промывание, рассечение и/или иссечение капюшона)</t>
  </si>
  <si>
    <t>A16.22.012</t>
  </si>
  <si>
    <t>Удаление камней из протоков слюнных желез</t>
  </si>
  <si>
    <t>B01.054.001</t>
  </si>
  <si>
    <t>Осмотр (консультация) врача-физиотерапевта</t>
  </si>
  <si>
    <t xml:space="preserve">A17.07.004     </t>
  </si>
  <si>
    <t>Ионофорез при патологии полости рта и зубов</t>
  </si>
  <si>
    <t>Вакуум-терапия в стоматологии</t>
  </si>
  <si>
    <t>Прием (осмотр, консультация) врача-ортодонта первичный</t>
  </si>
  <si>
    <t xml:space="preserve">Прием (осмотр, консультация) врача-ортодонта повторный </t>
  </si>
  <si>
    <t>Антропометрические исследования</t>
  </si>
  <si>
    <t>Исследование на диагностических моделях челюстей</t>
  </si>
  <si>
    <t>Наименование услуг</t>
  </si>
  <si>
    <t>Анемии (уровень 1)</t>
  </si>
  <si>
    <t>Анемии (уровень 2)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</si>
  <si>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</si>
  <si>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</si>
  <si>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</si>
  <si>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</si>
  <si>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 (уровень 1)</t>
  </si>
  <si>
    <t>Детская хирургия (уровень 2)</t>
  </si>
  <si>
    <t>Аппендэктомия, дети (уровень 1)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</si>
  <si>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</si>
  <si>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</si>
  <si>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</si>
  <si>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</si>
  <si>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</si>
  <si>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</si>
  <si>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</si>
  <si>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</si>
  <si>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</si>
  <si>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</si>
  <si>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</si>
  <si>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</si>
  <si>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</si>
  <si>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</si>
  <si>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</si>
  <si>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</si>
  <si>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Камни мочевой системы; симптомы, относящиеся к мочевой системе</t>
  </si>
  <si>
    <t>Остеомиелит (уровень 1)</t>
  </si>
  <si>
    <t>Остеомиелит (уровень 2)</t>
  </si>
  <si>
    <t>Остеомиелит (уровень 3)</t>
  </si>
  <si>
    <t>Аппендэктомия, взрослые (уровень 1)</t>
  </si>
  <si>
    <t>Аппендэктомия, взрослые (уровень 2)</t>
  </si>
  <si>
    <t>Сахарный диабет, взрослые (уровень 1)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</si>
  <si>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</si>
  <si>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</si>
  <si>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02001</t>
  </si>
  <si>
    <t>стационарно, амбулаторно</t>
  </si>
  <si>
    <t xml:space="preserve">ГБУЗ "Бузулукская больница скорой медицинской помощи" </t>
  </si>
  <si>
    <t>10.45</t>
  </si>
  <si>
    <t>Пункция щитовидной или паращитовидной железы под контролем ультразвукового исследования</t>
  </si>
  <si>
    <t xml:space="preserve">Отсутствие в первичной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
</t>
  </si>
  <si>
    <t xml:space="preserve">Нарушения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15 дней со дня завершения амбулаторного лечения; повторная госпитализация в течение 30 дней со дня завершения лечения в стационаре; повторный вызов скорой медицинской помощи в течение 24 часов от момента предшествующего вызова.
</t>
  </si>
  <si>
    <t>Преждевременное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</t>
  </si>
  <si>
    <t>приведших к ухудшению состояния здоровья застрахованного лица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</si>
  <si>
    <t>приведших к летальному исходу (за исключением случаев отказа застрахованного лица от лечения, оформленного в установленном порядке)</t>
  </si>
  <si>
    <t xml:space="preserve"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форме.
</t>
  </si>
  <si>
    <t>Некорректное применение тарифа требующее его замены по результатам экспертизы.</t>
  </si>
  <si>
    <t>Дуплексное сканирование вен нижних конечностей</t>
  </si>
  <si>
    <t>"Эндокринология"</t>
  </si>
  <si>
    <t>ГАУЗ "OOКБ № 2"</t>
  </si>
  <si>
    <t>ФГБОУ ВО ОрГМУ Минздрава России</t>
  </si>
  <si>
    <t>ГБУЗ "ГКБ № 1" г.Оренбурга</t>
  </si>
  <si>
    <t>ГАУЗ "ГКБ № 3" г.Оренбурга</t>
  </si>
  <si>
    <t>ГБУЗ "ГКБ № 5" г.Оренбурга</t>
  </si>
  <si>
    <t>ГАУЗ "ГКБ № 6" г.Оренбурга</t>
  </si>
  <si>
    <t>ГАУЗ "ДГКБ" г. Оренбурга</t>
  </si>
  <si>
    <t>ГАУЗ "ГКБ им. Н.И. Пирогова" г.Оренбурга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</si>
  <si>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</si>
  <si>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</si>
  <si>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</si>
  <si>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</si>
  <si>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ГАУЗ "ГБ № 1" г. Орска</t>
  </si>
  <si>
    <t>ГАУЗ "ДГБ" г. Новотроицка</t>
  </si>
  <si>
    <t>ГБУЗ "ГБ" г. Медногорска</t>
  </si>
  <si>
    <t>ГБУЗ "ГБ" г.Бугуруслана</t>
  </si>
  <si>
    <t>ГБУЗ "Бугурусланская РБ"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</si>
  <si>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</si>
  <si>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</si>
  <si>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</si>
  <si>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</si>
  <si>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</si>
  <si>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</si>
  <si>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</si>
  <si>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</si>
  <si>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</si>
  <si>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</si>
  <si>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</si>
  <si>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</si>
  <si>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</si>
  <si>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</si>
  <si>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</si>
  <si>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</si>
  <si>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</si>
  <si>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</si>
  <si>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</si>
  <si>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</si>
  <si>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</si>
  <si>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</si>
  <si>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</si>
  <si>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</si>
  <si>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</si>
  <si>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</si>
  <si>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</si>
  <si>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</si>
  <si>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</si>
  <si>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</si>
  <si>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Студенческая поликлиника ОГУ</t>
  </si>
  <si>
    <t>НУЗ "Отделенческая клиническая больница на ст. Оренбург ОАО "РЖД"</t>
  </si>
  <si>
    <t>НУЗ "Узловая больница на ст. Орск ОАО "РЖД"</t>
  </si>
  <si>
    <t>НУЗ "Узловая больница на ст. Бузулук ОАО "РЖД"</t>
  </si>
  <si>
    <t>НУЗ  "Узловая поликлиника на ст. Абдулино ОАО "РЖД"</t>
  </si>
  <si>
    <t>Филиал № 3 ФГКУ "426 ВГ" Минобороны России</t>
  </si>
  <si>
    <t xml:space="preserve">ФКУЗ МСЧ-56 ФСИН России </t>
  </si>
  <si>
    <t>ФКУЗ "МСЧ МВД России по Оренбургской области"</t>
  </si>
  <si>
    <t>ГБУЗ "КССМП" г. Оренбурга</t>
  </si>
  <si>
    <t>ГАУЗ "ССМП" г.Орска</t>
  </si>
  <si>
    <t>ГАУЗ "БСМП" г. Новотроицка</t>
  </si>
  <si>
    <t>ГБУЗ "ББСМП"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</si>
  <si>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2018 году</t>
  </si>
  <si>
    <t>Половозрастные коэффициенты потребления амбулаторной помощи на 2018 год в части, включаемой в расчет подушевого финансирования</t>
  </si>
  <si>
    <t>Таблица соответствия врачебных специальностей перечню специалистов, применяемому для оплаты амбулаторной помощи в 2018 году</t>
  </si>
  <si>
    <t>Врачебная специальность в соответствии с перечнем, предусмотренным Тарифным соглашением на 2018 год</t>
  </si>
  <si>
    <t>Тариф за законченный случай лечения в условиях стационара на основе 
клинико-статистических групп болезней с 01.01.2018 г.</t>
  </si>
  <si>
    <t>Половозрастные коэффициенты потребления скорой медицинской помощи на 2018 год для расчета подушевого норматива финансирования</t>
  </si>
  <si>
    <t>Тариф вызова скорой медицинской помощи с 01.01.2018 г.</t>
  </si>
  <si>
    <t>Тариф вызова скорой медицинской помощи с проведением тромболитической терапии (ТЛТ) при ОКС с 01.01.2018</t>
  </si>
  <si>
    <t>Перечень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 2018 год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</si>
  <si>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</si>
  <si>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</si>
  <si>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</si>
  <si>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</si>
  <si>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Аппендэктомия, дети (уровень 2)</t>
  </si>
  <si>
    <t>Сепсис с синдромом органной дисфункции</t>
  </si>
  <si>
    <t xml:space="preserve"> Инфаркт миокарда, легочная эмболия, лечение с применением тромболитической терапии </t>
  </si>
  <si>
    <t>Формирование,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</si>
  <si>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(уровень 1)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</si>
  <si>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</si>
  <si>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</si>
  <si>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</si>
  <si>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</si>
  <si>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</si>
  <si>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</si>
  <si>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</si>
  <si>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</si>
  <si>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</si>
  <si>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</si>
  <si>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</si>
  <si>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</si>
  <si>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</si>
  <si>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</si>
  <si>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</si>
  <si>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</si>
  <si>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</si>
  <si>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</si>
  <si>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</si>
  <si>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Операции на органе слуха, придаточных пазухах носа и верхних дыхательных путях (уровень 5)</t>
  </si>
  <si>
    <t>Доброкачественные новообразования, новообразования in situ органов дыхания, других и неуточненных органов грудной клетки</t>
  </si>
  <si>
    <t>Стенокардия (кроме нестабильной), хроническая ишемическая болезнь сердца (уровень 1)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</si>
  <si>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</si>
  <si>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постановкой/ подтверждением диагноза злокачественного новообразования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</si>
  <si>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</si>
  <si>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Доброкачественные новообразования, новообразования in situ кожи, жировой ткани и другие болезни кожи</t>
  </si>
  <si>
    <t>Ожоги (уровень 4,5) с синдромом органной дисфункции</t>
  </si>
  <si>
    <t>Сахарный диабет, взрослые (уровень 2)</t>
  </si>
  <si>
    <t>Новообразования эндокринных желез доброкачественные, in situ, неопределенного и неизвестного характера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</si>
  <si>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</si>
  <si>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</si>
  <si>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</si>
  <si>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</si>
  <si>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</si>
  <si>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</si>
  <si>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</si>
  <si>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</si>
  <si>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</si>
  <si>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пациентов с соматическими заболеваниями (4 балла по ШРМ)</t>
  </si>
  <si>
    <t>Медицинская реабилитация пациентов с соматическими заболеваниями (5 баллов по ШРМ)</t>
  </si>
  <si>
    <t>Медицинская реабилитация детей, после хирургической коррекции врожденных пороков развития органов и систем</t>
  </si>
  <si>
    <t>Старческая астения</t>
  </si>
  <si>
    <t>Экстракорпоральное оплодотворение</t>
  </si>
  <si>
    <t>Болезни крови (уровень 1)</t>
  </si>
  <si>
    <t>Болезни крови (уровень 2)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</si>
  <si>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</si>
  <si>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Операции на желчном пузыре и желчевыводящих путях</t>
  </si>
  <si>
    <t>Лечение с применением генно-инженерных биологических препаратов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</si>
  <si>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</si>
  <si>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</si>
  <si>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</si>
  <si>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</si>
  <si>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соматическими заболеваниями (2 балла по ШРМ)</t>
  </si>
  <si>
    <t>Медицинская реабилитация пациентов с соматическими заболеваниями (3 балла по ШРМ)</t>
  </si>
  <si>
    <r>
      <t xml:space="preserve">предельная стоимость медицинских услуг,    </t>
    </r>
    <r>
      <rPr>
        <b/>
        <sz val="10"/>
        <rFont val="Times New Roman Cyr"/>
        <charset val="204"/>
      </rPr>
      <t>до</t>
    </r>
  </si>
  <si>
    <t>Размер оплаты определяется в соответствии с тарифами, установленными Тарифным соглашением в системе ОМС Оренбургской области на 2018 год, в рамках оказания услуг амбулаторно- поликлинической помощи: с консультативной целью - МРФ – при оказании медицинских услуг врачом-специалистом с проведением дополнительных диагностических исследований; с консультативной целью - МУН – при оказании медицинских услуг врачом-специалистом без проведения дополнительных диагностических исследований</t>
  </si>
  <si>
    <t xml:space="preserve"> Бактериологическое исследование кала на сальмонеллы (Salmonella spp) (отрицательный результат)</t>
  </si>
  <si>
    <r>
      <t>Бактериологическое исследование слизи и пленок с  миндалин на палочку дифтерии (Corinebacterium  diphtheriae) с изучением биохимически</t>
    </r>
    <r>
      <rPr>
        <sz val="10"/>
        <color indexed="17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 xml:space="preserve"> свойств    </t>
    </r>
  </si>
  <si>
    <t xml:space="preserve">Общий (клинический) анализ мочи </t>
  </si>
  <si>
    <r>
      <t>Определение чувствительности микроорганизмов к  антибиотикам и другим лекарственным препаратам  (стафил</t>
    </r>
    <r>
      <rPr>
        <sz val="10"/>
        <color indexed="50"/>
        <rFont val="Times New Roman"/>
        <family val="1"/>
        <charset val="204"/>
      </rPr>
      <t>о</t>
    </r>
    <r>
      <rPr>
        <sz val="10"/>
        <rFont val="Times New Roman"/>
        <family val="1"/>
        <charset val="204"/>
      </rPr>
      <t>кокк)</t>
    </r>
  </si>
  <si>
    <r>
      <t xml:space="preserve"> Компьютерная томография органов брюшной полости и  забрюшного пространства с внутривенным болюсным ко</t>
    </r>
    <r>
      <rPr>
        <sz val="10"/>
        <color indexed="8"/>
        <rFont val="Times New Roman"/>
        <family val="1"/>
        <charset val="204"/>
      </rPr>
      <t>нт</t>
    </r>
    <r>
      <rPr>
        <sz val="10"/>
        <rFont val="Times New Roman"/>
        <family val="1"/>
        <charset val="204"/>
      </rPr>
      <t xml:space="preserve">растированием    </t>
    </r>
  </si>
  <si>
    <r>
      <t>Ретрогра</t>
    </r>
    <r>
      <rPr>
        <sz val="10"/>
        <color indexed="8"/>
        <rFont val="Times New Roman"/>
        <family val="1"/>
        <charset val="204"/>
      </rPr>
      <t>д</t>
    </r>
    <r>
      <rPr>
        <sz val="10"/>
        <rFont val="Times New Roman"/>
        <family val="1"/>
        <charset val="204"/>
      </rPr>
      <t>ная холангиопанкреатография (РХПГ)</t>
    </r>
  </si>
  <si>
    <t>9.37</t>
  </si>
  <si>
    <t>3.54</t>
  </si>
  <si>
    <t>Исследование уровня этанола в сыворотке крови</t>
  </si>
  <si>
    <t>3.55</t>
  </si>
  <si>
    <t>Исследование уровня лития в сыворотке крови</t>
  </si>
  <si>
    <t>3.56</t>
  </si>
  <si>
    <t>Определение иммуноглобулинов (Ig А) в крови</t>
  </si>
  <si>
    <t>3.57</t>
  </si>
  <si>
    <t>Определение иммуноглобулинов (Ig G) в крови</t>
  </si>
  <si>
    <t>3.58</t>
  </si>
  <si>
    <t>Определение иммуноглобулинов (Ig М) в крови</t>
  </si>
  <si>
    <t>Исследование уровня витамина В12 в сыворотке крови</t>
  </si>
  <si>
    <t>Исследование уровня фолиевой кислоты в сыворотке крови</t>
  </si>
  <si>
    <t>Исследование уровня соматотропного гормона в крови</t>
  </si>
  <si>
    <t>6.45</t>
  </si>
  <si>
    <t>Исследование уровня эритропоэтина крови</t>
  </si>
  <si>
    <t>6.46</t>
  </si>
  <si>
    <t>Исследование уровня сывороточного иммуноглобулина Е в крови</t>
  </si>
  <si>
    <t>6.47</t>
  </si>
  <si>
    <t>6.48</t>
  </si>
  <si>
    <t>Иммуноферментное выявление антигена лямблий</t>
  </si>
  <si>
    <t>Непрямой антиглобулиновый тест (тест Кумбса)</t>
  </si>
  <si>
    <t>Общий (клинический) анализ мочи</t>
  </si>
  <si>
    <t>Исследование кала на скрытую кровь (иммунохроматографический метод)</t>
  </si>
  <si>
    <t>Микроскопия ногтей</t>
  </si>
  <si>
    <t>12.6</t>
  </si>
  <si>
    <t>Цитологическое исследование препарата тканей молочной железы</t>
  </si>
  <si>
    <t>12.7</t>
  </si>
  <si>
    <t>Цитологическое исследование отделяемого из соска молочной железы</t>
  </si>
  <si>
    <t>Акушерское дело</t>
  </si>
  <si>
    <t>КодМО</t>
  </si>
  <si>
    <t>КраткоеИмя</t>
  </si>
  <si>
    <t>0-0,99      (мужчины)</t>
  </si>
  <si>
    <t>0-0,99      (женщины)</t>
  </si>
  <si>
    <t>1-4,99      (мужчины)</t>
  </si>
  <si>
    <t>1-4,99      (женщины)</t>
  </si>
  <si>
    <t>5-17,99     (мужчины)</t>
  </si>
  <si>
    <t>5-17,99     (женщины)</t>
  </si>
  <si>
    <t>18-59,99        (мужчины)</t>
  </si>
  <si>
    <t>18-54,99        (женщины)</t>
  </si>
  <si>
    <t>60 и старше (мужчины)</t>
  </si>
  <si>
    <t>55 и старше (женщины)</t>
  </si>
  <si>
    <t xml:space="preserve">                    И Т О Г О</t>
  </si>
  <si>
    <t>ГБУЗ "ГБ" Г. ЯСНОГО</t>
  </si>
  <si>
    <t>560214</t>
  </si>
  <si>
    <t>ИТОГО ИТОГО</t>
  </si>
  <si>
    <t>ПВГ</t>
  </si>
  <si>
    <t>числ-ть ПВГ</t>
  </si>
  <si>
    <t>значение К</t>
  </si>
  <si>
    <t>доля насел на ФАП, %</t>
  </si>
  <si>
    <t>числ насел на 1 ФАП</t>
  </si>
  <si>
    <t>от</t>
  </si>
  <si>
    <t>до</t>
  </si>
  <si>
    <t>от чел</t>
  </si>
  <si>
    <t>до чел</t>
  </si>
  <si>
    <t>и более</t>
  </si>
  <si>
    <t>КДпв</t>
  </si>
  <si>
    <t>КДпн</t>
  </si>
  <si>
    <t>КДсп</t>
  </si>
  <si>
    <t>Коэффициент дифференциации по уровню расходов на ФАП (КДсп), учитывающий долю населения, обслуживаемого ФАПами</t>
  </si>
  <si>
    <t>Коэффициент дифференциации (КДпн), учитывающий особенности расселения (среднюю численность человек, обслуживаемых одним ФАПом)</t>
  </si>
  <si>
    <t xml:space="preserve">Средневзвешенные по МО-балансодержателям коэффициенты половозрастных затарат на оказания амбулаторной помощи </t>
  </si>
  <si>
    <t>Группы МО</t>
  </si>
  <si>
    <t xml:space="preserve">Средневзвешенный интегрированный коэффициент дифференциации подушевого норматива </t>
  </si>
  <si>
    <t>Амбулаторный подушевой норматив , рублей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</si>
  <si>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</si>
  <si>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</si>
  <si>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</si>
  <si>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</si>
  <si>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</si>
  <si>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</si>
  <si>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</si>
  <si>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группа 8</t>
  </si>
  <si>
    <t>группа 9</t>
  </si>
  <si>
    <t>группа 10</t>
  </si>
  <si>
    <t>группа 11</t>
  </si>
  <si>
    <t>КДси</t>
  </si>
  <si>
    <t>КДинт</t>
  </si>
  <si>
    <t>Подушевой норматив СМП, рублей</t>
  </si>
  <si>
    <t>Средневзвешенные интегрированные коэффициенты дифференциации подушевого норматива</t>
  </si>
  <si>
    <t>НОВОТРОИЦК</t>
  </si>
  <si>
    <t>МЕДНОГОРСК</t>
  </si>
  <si>
    <t>БУГУРУСЛАН</t>
  </si>
  <si>
    <t>БУГУРУСЛАНСКИЙ</t>
  </si>
  <si>
    <t>БУЗУЛУК</t>
  </si>
  <si>
    <t>ГБУЗ "ГБ" г. Бузулука</t>
  </si>
  <si>
    <t>АБДУЛИНСКИЙ</t>
  </si>
  <si>
    <t xml:space="preserve"> И Т О Г О</t>
  </si>
  <si>
    <r>
      <t>Временное пломбирование лекарственным  препаратом     корневого канала</t>
    </r>
    <r>
      <rPr>
        <b/>
        <sz val="12"/>
        <rFont val="Times New Roman"/>
        <family val="1"/>
        <charset val="204"/>
      </rPr>
      <t xml:space="preserve"> </t>
    </r>
  </si>
  <si>
    <r>
      <t>Диатермокоагуляция при патологии полости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рта и зубов</t>
    </r>
  </si>
  <si>
    <t>А06.07.010</t>
  </si>
  <si>
    <t>Радиовизиовизиография челюстно-лицевой области</t>
  </si>
  <si>
    <t>А06.07.003</t>
  </si>
  <si>
    <t>Прицельная внутриротовая контактная ренгенография</t>
  </si>
  <si>
    <t>В01.065.007</t>
  </si>
  <si>
    <t>Прием (осмотр, консультация) врача-стоматолога первичный</t>
  </si>
  <si>
    <t>В01.065.008</t>
  </si>
  <si>
    <t>Прием (осмотр, консультация) врача-стоматолога повторный</t>
  </si>
  <si>
    <t>В04.065.005</t>
  </si>
  <si>
    <t xml:space="preserve">Диспансерный прием (осмотр, консультация) врача - стоматолога </t>
  </si>
  <si>
    <t>В04.065.006</t>
  </si>
  <si>
    <t>А16.07.002.010</t>
  </si>
  <si>
    <t>А16.07.002.011</t>
  </si>
  <si>
    <t>А16.07.002.012</t>
  </si>
  <si>
    <t>А16.07.008.002</t>
  </si>
  <si>
    <t>Пломбирование корневого канала зуба гуттаперчивыми штифтами</t>
  </si>
  <si>
    <t>А22.07.002</t>
  </si>
  <si>
    <t>А11.03.003</t>
  </si>
  <si>
    <t>Внутрикостное введение лекарственных препаратов</t>
  </si>
  <si>
    <t>А16.01.008</t>
  </si>
  <si>
    <t>А16.07.097</t>
  </si>
  <si>
    <t>Наложение шва на слизистую оболочку рта</t>
  </si>
  <si>
    <t>А16.07.095.001</t>
  </si>
  <si>
    <t>Остановка луночкого кровотечения без наложения швов методом тампонады</t>
  </si>
  <si>
    <t>А16.07.095.002</t>
  </si>
  <si>
    <t>Остановка луночного кровотечения без наложения швов с использованием гемостатических материалов</t>
  </si>
  <si>
    <t>А16.07.040</t>
  </si>
  <si>
    <t>А16.07.007</t>
  </si>
  <si>
    <t>Резекция верхушки корня</t>
  </si>
  <si>
    <t>А16.07.026</t>
  </si>
  <si>
    <t>Гингивэктомия</t>
  </si>
  <si>
    <t>А16.07.089</t>
  </si>
  <si>
    <t>Гингивопластика</t>
  </si>
  <si>
    <t>А16.07.038</t>
  </si>
  <si>
    <t>А16.07.042</t>
  </si>
  <si>
    <t>Пластика уздечки верхней губы</t>
  </si>
  <si>
    <t>А16.07.043</t>
  </si>
  <si>
    <t>Пластика уздечки нижней губы</t>
  </si>
  <si>
    <t>А16.07.044</t>
  </si>
  <si>
    <t>Пластика уздечки языка</t>
  </si>
  <si>
    <t>А16.07.096</t>
  </si>
  <si>
    <t>Пластика перфорации верхнечелюстной пазухи</t>
  </si>
  <si>
    <t>А16.07.008.003</t>
  </si>
  <si>
    <t>Закрытие перфорации стенки корневого канала зуба</t>
  </si>
  <si>
    <t>А16.07.059</t>
  </si>
  <si>
    <t>Гемисекция зуба</t>
  </si>
  <si>
    <t>А16.30.064</t>
  </si>
  <si>
    <t>Иссечение свища мягких тканей</t>
  </si>
  <si>
    <t>А16.30.069</t>
  </si>
  <si>
    <t>Снятие послеоперационных швов (лигатур)</t>
  </si>
  <si>
    <t>А23.07.003</t>
  </si>
  <si>
    <t>Припасовка и наложение ортодонтического аппарата</t>
  </si>
  <si>
    <t xml:space="preserve">Распил ортодонтического аппарата через винт </t>
  </si>
  <si>
    <t>взрослый прием</t>
  </si>
  <si>
    <t>детский прием</t>
  </si>
  <si>
    <t>Среднее количество УЕТ в одной медицинской услуге, применяемое для обоснования объема и стоимости посещений при оказании первичной медико - санитарной специализированной стоматологической помощи в амбулаторных условиях.</t>
  </si>
  <si>
    <t>ИТОГ</t>
  </si>
  <si>
    <t>нет или 5 и менее ФАП / менее 10% населения на ФАП</t>
  </si>
  <si>
    <t>№ группы по СКД</t>
  </si>
  <si>
    <t>B04.065.003</t>
  </si>
  <si>
    <t>Диспансерный прием (осмотр, консультация) зубного врача</t>
  </si>
  <si>
    <t>1,3 </t>
  </si>
  <si>
    <r>
      <t>Лоскутная операция в полости рта</t>
    </r>
    <r>
      <rPr>
        <vertAlign val="superscript"/>
        <sz val="12"/>
        <rFont val="Times New Roman"/>
        <family val="1"/>
        <charset val="204"/>
      </rPr>
      <t>8</t>
    </r>
  </si>
  <si>
    <t>0,5 </t>
  </si>
  <si>
    <t>B01.063.001</t>
  </si>
  <si>
    <t xml:space="preserve">B01.063.002    </t>
  </si>
  <si>
    <t>B04.063.001</t>
  </si>
  <si>
    <t xml:space="preserve">A02.07.004     </t>
  </si>
  <si>
    <t>А23.07.002.027</t>
  </si>
  <si>
    <t>A02.07.010</t>
  </si>
  <si>
    <t xml:space="preserve">A23.07.001.001     </t>
  </si>
  <si>
    <t xml:space="preserve">A23.07.001.002    </t>
  </si>
  <si>
    <t>A23.07.002.037</t>
  </si>
  <si>
    <t>A23.07.002.045</t>
  </si>
  <si>
    <t xml:space="preserve">A23.07.002.073     </t>
  </si>
  <si>
    <t xml:space="preserve">A23.07.002.051     </t>
  </si>
  <si>
    <t xml:space="preserve">A23.07.002.055     </t>
  </si>
  <si>
    <t>A23.07.002.058</t>
  </si>
  <si>
    <t>Снятие оттиска с одной челюсти</t>
  </si>
  <si>
    <t>А02.07.010.001</t>
  </si>
  <si>
    <t>A23.07.002.059</t>
  </si>
  <si>
    <t>A23.07.002.060</t>
  </si>
  <si>
    <t>A16.07.053.002</t>
  </si>
  <si>
    <t>Профилактические услуги</t>
  </si>
  <si>
    <t>В04.064.002</t>
  </si>
  <si>
    <t>В04.065.002</t>
  </si>
  <si>
    <t>Профилактический прием (осмотр, консультация) врача-стоматолога - терапевта</t>
  </si>
  <si>
    <t>В04.065.004</t>
  </si>
  <si>
    <t>Профилактический прием (осмотр, консультация) врача-стоматолога</t>
  </si>
  <si>
    <t>А11.07.012</t>
  </si>
  <si>
    <r>
      <t>Местное применение реминерализующих препаратов в области зуба</t>
    </r>
    <r>
      <rPr>
        <vertAlign val="superscript"/>
        <sz val="12"/>
        <rFont val="Times New Roman"/>
        <family val="1"/>
        <charset val="204"/>
      </rPr>
      <t>4</t>
    </r>
  </si>
  <si>
    <t>А13.30.007</t>
  </si>
  <si>
    <t>Примечания:</t>
  </si>
  <si>
    <t>1 - одного квадранта</t>
  </si>
  <si>
    <t>2 - включая полирование пломбы</t>
  </si>
  <si>
    <t>3 - трёх зубов</t>
  </si>
  <si>
    <t>4 - одного зуба</t>
  </si>
  <si>
    <t>5 - на одной челюсти</t>
  </si>
  <si>
    <t>6 - без наложения швов</t>
  </si>
  <si>
    <t>7 - один шов</t>
  </si>
  <si>
    <t>8 - в области двух - трёх зубов</t>
  </si>
  <si>
    <t>9 в области одного - двух зубов</t>
  </si>
  <si>
    <r>
      <t>Профессиональная гигиена полости рта и зубов</t>
    </r>
    <r>
      <rPr>
        <vertAlign val="superscript"/>
        <sz val="12"/>
        <rFont val="Times New Roman"/>
        <family val="1"/>
        <charset val="204"/>
      </rPr>
      <t>1</t>
    </r>
  </si>
  <si>
    <r>
      <t>Восстановление зуба пломбой I, II, III, V, VI  класс по Блэку с использованием стоматологических   цементов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</si>
  <si>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I, II,III, V,VI  класс по  Блэку с использованием  материалов химического отверждения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</si>
  <si>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с нарушением контактного пункта, II,III класс по  Блэку  с использованием стоматологических  цементов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</si>
  <si>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с нарушением контактного пункта, II,III класс по Блэку с использованием  материалов химического отверждения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</si>
  <si>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IV класс по Блэку с использованием  стеклоиномерных  цементов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</si>
  <si>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зуба, IV класс по Блэку с использованием  материалов химического отверждения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</si>
  <si>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одного зуба  пломбой из амальгамы I, V класс по Блэку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</si>
  <si>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одного зуба  пломбой из амальгамы II класса по Блэку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</si>
  <si>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I, V, VI класс по Блеку с использованием материалов из фотополимеров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</si>
  <si>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II, III класс по Блеку с использованием материалов из фотополимеров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</si>
  <si>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IV класс по Блеку с использованием материалов из фотополимеров</t>
    </r>
    <r>
      <rPr>
        <vertAlign val="superscript"/>
        <sz val="12"/>
        <rFont val="Times New Roman"/>
        <family val="1"/>
        <charset val="204"/>
      </rPr>
      <t>2</t>
    </r>
  </si>
  <si>
    <r>
      <t>Временное шинирование  при заболеваниях пародонта</t>
    </r>
    <r>
      <rPr>
        <vertAlign val="superscript"/>
        <sz val="12"/>
        <rFont val="Times New Roman"/>
        <family val="1"/>
        <charset val="204"/>
      </rPr>
      <t>3</t>
    </r>
  </si>
  <si>
    <r>
      <t>Удаление наддесневых и поддесневых зубных отложений в области зуба  ручным методом</t>
    </r>
    <r>
      <rPr>
        <vertAlign val="superscript"/>
        <sz val="12"/>
        <rFont val="Times New Roman"/>
        <family val="1"/>
        <charset val="204"/>
      </rPr>
      <t>4</t>
    </r>
  </si>
  <si>
    <r>
      <t>Ультразвуковое удаление наддесневых и поддесневых зубных отложений в области зуба</t>
    </r>
    <r>
      <rPr>
        <vertAlign val="superscript"/>
        <sz val="12"/>
        <rFont val="Times New Roman"/>
        <family val="1"/>
        <charset val="204"/>
      </rPr>
      <t>4</t>
    </r>
  </si>
  <si>
    <r>
      <t>Закрытый кюретаж при заболеваниях пародонта в области зуба</t>
    </r>
    <r>
      <rPr>
        <vertAlign val="superscript"/>
        <sz val="12"/>
        <rFont val="Times New Roman"/>
        <family val="1"/>
        <charset val="204"/>
      </rPr>
      <t>4</t>
    </r>
  </si>
  <si>
    <r>
      <t>Наложение шины при переломах костей</t>
    </r>
    <r>
      <rPr>
        <vertAlign val="superscript"/>
        <sz val="12"/>
        <rFont val="Times New Roman"/>
        <family val="1"/>
        <charset val="204"/>
      </rPr>
      <t xml:space="preserve">5 </t>
    </r>
  </si>
  <si>
    <r>
      <t>Хирургическая обработка раны или инфицированной ткани</t>
    </r>
    <r>
      <rPr>
        <vertAlign val="superscript"/>
        <sz val="12"/>
        <rFont val="Times New Roman"/>
        <family val="1"/>
        <charset val="204"/>
      </rPr>
      <t>6</t>
    </r>
  </si>
  <si>
    <r>
      <t>Сшивание кожи и подкожной клетчатки</t>
    </r>
    <r>
      <rPr>
        <vertAlign val="superscript"/>
        <sz val="12"/>
        <rFont val="Times New Roman"/>
        <family val="1"/>
        <charset val="204"/>
      </rPr>
      <t>7</t>
    </r>
  </si>
  <si>
    <r>
      <t>Коррекция  объема и формы альвеолярного отростка</t>
    </r>
    <r>
      <rPr>
        <vertAlign val="superscript"/>
        <sz val="12"/>
        <rFont val="Times New Roman"/>
        <family val="1"/>
        <charset val="204"/>
      </rPr>
      <t xml:space="preserve">9 </t>
    </r>
  </si>
  <si>
    <r>
      <t>Открытый кюретаж при заболеваниях пародонта в области зуба</t>
    </r>
    <r>
      <rPr>
        <vertAlign val="superscript"/>
        <sz val="12"/>
        <rFont val="Times New Roman"/>
        <family val="1"/>
        <charset val="204"/>
      </rPr>
      <t>4</t>
    </r>
  </si>
  <si>
    <t>1.2 Коэффициенты сложности лечения пациента (КСЛП)</t>
  </si>
  <si>
    <t>Проведение первого этапа  экстракорпорального оплодотворения (стимуляция суперовуляции)</t>
  </si>
  <si>
    <t>Необходимость предоставления спального места и питания законному представителю (дети до 4, дети старше 4 лет при наличии медицинских показаний)</t>
  </si>
  <si>
    <t>Наименование хирургического вмешательств</t>
  </si>
  <si>
    <t>Проведение I-III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</t>
  </si>
  <si>
    <t xml:space="preserve">Тариф законченного случая при оказании
амбулаторно-поликлинической помощи с 01.01.2018г. </t>
  </si>
  <si>
    <t>Диагностика и специальные методы лечения</t>
  </si>
  <si>
    <t>Гематология (иммуногенетические методы диагностики  гемобластозов)</t>
  </si>
  <si>
    <t>Комплексное обследование по бесплодному браку (женщины)</t>
  </si>
  <si>
    <t>Комплексное обследование по бесплодному браку (мужчины)</t>
  </si>
  <si>
    <t>Углубленное обследование с целью выявления нарушений слуха у детей (аудиологический скрининг II этапа)</t>
  </si>
  <si>
    <t>Медицинское обследование детей-сирот</t>
  </si>
  <si>
    <t>87, 90, 93, 96, 99 и старше</t>
  </si>
  <si>
    <t>21, 24, 27</t>
  </si>
  <si>
    <t>30, 33, 36</t>
  </si>
  <si>
    <t>39, 42</t>
  </si>
  <si>
    <t>63, 66, 69</t>
  </si>
  <si>
    <r>
      <t xml:space="preserve">2-й этап 
</t>
    </r>
    <r>
      <rPr>
        <sz val="10"/>
        <rFont val="Arial"/>
        <family val="2"/>
        <charset val="204"/>
      </rPr>
      <t>(1 посещение к терапевту, ВОП)</t>
    </r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</si>
  <si>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терапевта)</t>
    </r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</si>
  <si>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терапевта)</t>
    </r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</si>
  <si>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терапевта)</t>
    </r>
  </si>
  <si>
    <t>Динамическое наблюдениме</t>
  </si>
  <si>
    <t>Посещение к среднему медперсоналу по поводу заболевания</t>
  </si>
  <si>
    <t>МОЕР</t>
  </si>
  <si>
    <t>Наименование МО</t>
  </si>
  <si>
    <t>Приложение 3.3 
к Тарифному соглашению в системе ОМС 
Оренбургской области на 2018 год
от "15 " декабря 2017 г.</t>
  </si>
  <si>
    <t>этап проведения ЭКО</t>
  </si>
  <si>
    <t>Группа по СКД</t>
  </si>
  <si>
    <t>Диапазон срденевзвешенного половозрастного коэффициента, в соответствии со значениями которого осуществлялось объединение в группы</t>
  </si>
  <si>
    <t>0,9500 - 0,9699</t>
  </si>
  <si>
    <t>0,9700 - 0,9899</t>
  </si>
  <si>
    <t>0,9900 - 1,0099</t>
  </si>
  <si>
    <t>1,0100 - 1,0299</t>
  </si>
  <si>
    <t>1,0300 - 1,0499</t>
  </si>
  <si>
    <t>1,0500 - 1,0699</t>
  </si>
  <si>
    <t>"Акушерство и гинекология"</t>
  </si>
  <si>
    <t>"Гастроэнтерология"</t>
  </si>
  <si>
    <t>"Дерматовенерология"</t>
  </si>
  <si>
    <t xml:space="preserve">"Комбустиология" </t>
  </si>
  <si>
    <t>Приложение 4
к Тарифному соглашению 
в системе ОМС Оренбургской области 
на 2018 год 
от " 15 " декабря  2017 г.</t>
  </si>
  <si>
    <r>
      <t>(в соответствии с разделом I приложения к Программе государственных гарантий бесплатного оказания гражданам медицинской помощи на</t>
    </r>
    <r>
      <rPr>
        <sz val="12"/>
        <rFont val="Times New Roman"/>
        <family val="1"/>
        <charset val="204"/>
      </rPr>
      <t xml:space="preserve"> 2018 год, утвержденной постановлением Правительства РФ от 08.12.2017 №1492, с учетом применения к части норматива затрат коэффициента дифференциации 1,09)</t>
    </r>
  </si>
  <si>
    <t>* - тариф указан с применением управленческого коэффициента, предусмотренного приложением 5.3 к настоящему соглашению</t>
  </si>
  <si>
    <r>
      <t>К ПВГ/</t>
    </r>
    <r>
      <rPr>
        <b/>
        <sz val="10"/>
        <color theme="1"/>
        <rFont val="Arial"/>
        <family val="2"/>
        <charset val="204"/>
      </rPr>
      <t xml:space="preserve">Расч К </t>
    </r>
  </si>
  <si>
    <r>
      <rPr>
        <sz val="10"/>
        <color theme="1"/>
        <rFont val="Calibri"/>
        <family val="2"/>
        <charset val="204"/>
        <scheme val="minor"/>
      </rPr>
      <t>К ПВГ</t>
    </r>
    <r>
      <rPr>
        <b/>
        <sz val="10"/>
        <color theme="1"/>
        <rFont val="Calibri"/>
        <family val="2"/>
        <charset val="204"/>
        <scheme val="minor"/>
      </rPr>
      <t>/Расч К</t>
    </r>
  </si>
  <si>
    <t>560220</t>
  </si>
  <si>
    <t>560218</t>
  </si>
  <si>
    <t>560215</t>
  </si>
  <si>
    <t>560216</t>
  </si>
  <si>
    <t>560217</t>
  </si>
  <si>
    <t>560219</t>
  </si>
  <si>
    <t>560221</t>
  </si>
  <si>
    <t>560223</t>
  </si>
  <si>
    <t>560225</t>
  </si>
  <si>
    <t>560227</t>
  </si>
  <si>
    <t>560228</t>
  </si>
  <si>
    <t>Порядок</t>
  </si>
  <si>
    <t>Приложение 1 к Тарифному соглашению в системе ОМС Оренбургской области на 2018 год от "15" декабря 2017 г.</t>
  </si>
  <si>
    <t>Приложение 2.1 к Тарифному соглашению 
в системе ОМС Оренбургской области 
на 2018 год от " 15 " декабря  2017г.</t>
  </si>
  <si>
    <t>Приложение 2.2 к Тарифному соглашению 
в системе ОМС Оренбургской области 
на 2018 год от "15 " декабря  2017г.</t>
  </si>
  <si>
    <t>Приложение 2.4 к Тарифному соглашению в системе ОМС Оренбургской области на 2018 год от "15" декабря  2017г.</t>
  </si>
  <si>
    <t>Приложение 2.8 к Тарифному соглашению 
в системе ОМС Оренбургской области 
на 2018 год от "15" декабря  2017г.</t>
  </si>
  <si>
    <t>Приложение 3.2 к Тарифному соглашению 
в системе ОМС Оренбургской области на 2018 год 
от " 15" декабря  2017г.</t>
  </si>
  <si>
    <t>Приложение 3.4 к Тарифному соглашению в системе ОМС Оренбургской области на 2018 год от "15 " декабря 2017 г.</t>
  </si>
  <si>
    <t>Приложение 3.5 к Тарифному соглашению 
в системе ОМС Оренбургской области на 2018 год 
от "15" декабря  2017г.</t>
  </si>
  <si>
    <t>Приложение 5.2 
к Тарифному соглашению  в системе ОМС 
Оренбургской области на 2018 год 
от "15" декабря  2017г.</t>
  </si>
  <si>
    <t>Злокачественное новообразование губы</t>
  </si>
  <si>
    <t>Зно основания языка</t>
  </si>
  <si>
    <t>Злокачественное новообразование других и неуточненных частей языка</t>
  </si>
  <si>
    <t>Злокачественное новообразование десны</t>
  </si>
  <si>
    <t>Злокачественное новообразование дна полости рта</t>
  </si>
  <si>
    <t>Злокачественное новообразование неба</t>
  </si>
  <si>
    <t>Злокачественное новообразование других и неуточненных отделов рта</t>
  </si>
  <si>
    <t>Зно околоушной слюнной железы</t>
  </si>
  <si>
    <t>Злокачественное новообразование других и неуточненных больших слюнных желез</t>
  </si>
  <si>
    <t>Злокачественное новообразование миндалины</t>
  </si>
  <si>
    <t>Злокачественное новообразование ротоглотки</t>
  </si>
  <si>
    <t>Злокачественное новообразование носоглотки</t>
  </si>
  <si>
    <t>Зно грушевидного синуса</t>
  </si>
  <si>
    <t>Злокачественное новообразование нижней части глотки</t>
  </si>
  <si>
    <t>Злокачественное новообразование других и неточно обозначенных локализаций губы, полости рта и глотки</t>
  </si>
  <si>
    <t>Злокачественное новообразование пищевода</t>
  </si>
  <si>
    <t>Злокачественное новообразование желудка</t>
  </si>
  <si>
    <t>Злокачественное новообразование тонкого кишечника</t>
  </si>
  <si>
    <t>Злокачественное новообразование ободочной кишки</t>
  </si>
  <si>
    <t>Зно ректосигмоидного соединения</t>
  </si>
  <si>
    <t>Зно прямой кишки</t>
  </si>
  <si>
    <t>Злокачественное новообразование заднего прохода [ануса] и анального канала</t>
  </si>
  <si>
    <t>Злокачественное новообразование печени и внутрипеченочных желчных протоков</t>
  </si>
  <si>
    <t>Зно желчного пузыря</t>
  </si>
  <si>
    <t>Злокачественное новообразование других и неуточненных частей желчевыводящих путей</t>
  </si>
  <si>
    <t>Злокачественное новообразование поджелудочной железы</t>
  </si>
  <si>
    <t>Злокачественное новообразование других и неточно обозначенных органов пищеварения</t>
  </si>
  <si>
    <t>Злокачественное новообразование полости носа и среднего уха</t>
  </si>
  <si>
    <t>Злокачественное новообразование придаточных пазух</t>
  </si>
  <si>
    <t>Злокачественное новообразование гортани</t>
  </si>
  <si>
    <t>Зно трахеи</t>
  </si>
  <si>
    <t>Злокачественное новообразование бронхов и легких</t>
  </si>
  <si>
    <t>Зно вилочковой железы</t>
  </si>
  <si>
    <t>Злокачественное новообразование сердца, средостенения и плевры</t>
  </si>
  <si>
    <t>Злокачественное новообразование других и неточно обозначенных локализаций органов дыхания и внутригрудных органов</t>
  </si>
  <si>
    <t>Злокачественное новообразование костей и суставных хрящей конечностей</t>
  </si>
  <si>
    <t>Злокачественное новообразование костей и суставных хрящей других и неуточненных локализаций</t>
  </si>
  <si>
    <t>Злокачественная мелонома кожи</t>
  </si>
  <si>
    <t>Другие злокачественные новообразования кожи</t>
  </si>
  <si>
    <t>Злокачественное новообразование периферических нервов и вегетативной нервной системы</t>
  </si>
  <si>
    <t>Злокачественное новообразование забрюшиного пространства и брюшины</t>
  </si>
  <si>
    <t>Злокачественное новообразование других типов соединительной и мягких тканей</t>
  </si>
  <si>
    <t>Злокачественное новообразование молочной железы</t>
  </si>
  <si>
    <t>Злокачественное новообразование вульвы</t>
  </si>
  <si>
    <t>Зно влагалища</t>
  </si>
  <si>
    <t>Злокачественное новообразование шейки матки</t>
  </si>
  <si>
    <t>Злокачественное новообразование тела матки</t>
  </si>
  <si>
    <t>Зно яичника</t>
  </si>
  <si>
    <t>Злокачественное новообразование других и неуточненных женских половых органов</t>
  </si>
  <si>
    <t>Зно плаценты</t>
  </si>
  <si>
    <t>Злокачественное новообразование полового члена</t>
  </si>
  <si>
    <t>Зно предстательной железы</t>
  </si>
  <si>
    <t>Злокачественное новообразование яичка</t>
  </si>
  <si>
    <t>Злокачественное новообразование других и неуточненных мужских половых органов</t>
  </si>
  <si>
    <t>Зно почки, кроме почечной лоханки</t>
  </si>
  <si>
    <t>Зно почечной лоханки</t>
  </si>
  <si>
    <t>Зно мочеточника</t>
  </si>
  <si>
    <t>Злокачественное новообразование мочевого пузыря</t>
  </si>
  <si>
    <t>Злокачественное новообразование других и неуточненных мочевых органов</t>
  </si>
  <si>
    <t>Злокачественное новообразование глаза и его придаточного аппарата</t>
  </si>
  <si>
    <t>Злокачественное новообразование мозговых оболочек</t>
  </si>
  <si>
    <t>Злокачественное новообразование головного мозга</t>
  </si>
  <si>
    <t>Злокачественное новообразование спинного мозга, черепных нервов и других отделов центральной нервной системы</t>
  </si>
  <si>
    <t>Злокачественное новообразование щитовидной железы</t>
  </si>
  <si>
    <t>Злокачественное новообразование надпочечника</t>
  </si>
  <si>
    <t>Злокачественное новообразование других эндокринных желез и родственных структур</t>
  </si>
  <si>
    <t>Зно без уточнения локализации</t>
  </si>
  <si>
    <t>Болезнь Ходжкина [лимфогранулематоз]</t>
  </si>
  <si>
    <t>Фолликулярная [нодулярная] неходжскинская лимфома</t>
  </si>
  <si>
    <t>Диффузная неходжкинская лимфома</t>
  </si>
  <si>
    <t>Периферические и кожные т-клеточные лимфомы</t>
  </si>
  <si>
    <t>Другие неуточненные типы неходжкинской лимфомы</t>
  </si>
  <si>
    <t>Другие уточненные типы Т/NK-клелочной лимфомы</t>
  </si>
  <si>
    <t>Злокачественные иммунопролиферативные болезни</t>
  </si>
  <si>
    <t>Множественная миелома и злокачественные плазмоклеточные новообразования</t>
  </si>
  <si>
    <t>Лимфоидный лейкоз [лимфолейкоз]</t>
  </si>
  <si>
    <t>Миелоидный лейкоз [миелолейкоз]</t>
  </si>
  <si>
    <t>Моноцитарный лейкоз</t>
  </si>
  <si>
    <t>Другой лейкоз уточненного клеточного типа</t>
  </si>
  <si>
    <t>Лейкоз неуточненного клеточного типа</t>
  </si>
  <si>
    <t>Другие и неуточненные злокачественные новообразования лимфоидной, кроветворной и родственных им тканей</t>
  </si>
  <si>
    <t>Карцинома in situ полости рта, пищевода и желудка</t>
  </si>
  <si>
    <t>Карцинома in situ других и неуточненных органов пищеварения</t>
  </si>
  <si>
    <t>Карцинома in situ среднего уха и органов дыхания</t>
  </si>
  <si>
    <t>Меланома in situ</t>
  </si>
  <si>
    <t>Карцинома in situ кожи</t>
  </si>
  <si>
    <t>Карцинома in situ молочной железы</t>
  </si>
  <si>
    <t>Карцинома in situ шейки матки</t>
  </si>
  <si>
    <t>Карцинома in situ других и неуточненных половых органов</t>
  </si>
  <si>
    <t>Карцинома in situ других и неуточненных локализаций</t>
  </si>
  <si>
    <t>C.01</t>
  </si>
  <si>
    <t>C.02</t>
  </si>
  <si>
    <t>C.03</t>
  </si>
  <si>
    <t>C.04</t>
  </si>
  <si>
    <t>C.05</t>
  </si>
  <si>
    <t>C.06</t>
  </si>
  <si>
    <t>C.07</t>
  </si>
  <si>
    <t>C.08</t>
  </si>
  <si>
    <t>C.09</t>
  </si>
  <si>
    <t>C.10</t>
  </si>
  <si>
    <t>C.11</t>
  </si>
  <si>
    <t>C.12</t>
  </si>
  <si>
    <t>C.13</t>
  </si>
  <si>
    <t>C.14</t>
  </si>
  <si>
    <t>C.15</t>
  </si>
  <si>
    <t>C.16</t>
  </si>
  <si>
    <t>C.17</t>
  </si>
  <si>
    <t>C.18</t>
  </si>
  <si>
    <t>C.19</t>
  </si>
  <si>
    <t>C.20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</si>
  <si>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</si>
  <si>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</si>
  <si>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</si>
  <si>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</si>
  <si>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</si>
  <si>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</si>
  <si>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</si>
  <si>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</si>
  <si>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</si>
  <si>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</si>
  <si>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</si>
  <si>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</si>
  <si>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</si>
  <si>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</si>
  <si>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</si>
  <si>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</si>
  <si>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</si>
  <si>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</si>
  <si>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</si>
  <si>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</si>
  <si>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</si>
  <si>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</si>
  <si>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</si>
  <si>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</si>
  <si>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</si>
  <si>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</si>
  <si>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</si>
  <si>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</si>
  <si>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t>C.49</t>
  </si>
  <si>
    <t>C.50</t>
  </si>
  <si>
    <t>C.51</t>
  </si>
  <si>
    <t>C.52</t>
  </si>
  <si>
    <t>C.53</t>
  </si>
  <si>
    <t>C.54</t>
  </si>
  <si>
    <t>C.55</t>
  </si>
  <si>
    <t>C.56</t>
  </si>
  <si>
    <t>C.57</t>
  </si>
  <si>
    <t>C.58</t>
  </si>
  <si>
    <t>C.59</t>
  </si>
  <si>
    <t>C.60</t>
  </si>
  <si>
    <t>C.61</t>
  </si>
  <si>
    <t>C.62</t>
  </si>
  <si>
    <t>C.63</t>
  </si>
  <si>
    <t>C.64</t>
  </si>
  <si>
    <t>C.65</t>
  </si>
  <si>
    <t>C.66</t>
  </si>
  <si>
    <t>C.67</t>
  </si>
  <si>
    <t>C.68</t>
  </si>
  <si>
    <t>C.69</t>
  </si>
  <si>
    <t>C.70</t>
  </si>
  <si>
    <t>C.71</t>
  </si>
  <si>
    <t>C.72</t>
  </si>
  <si>
    <t>C.73</t>
  </si>
  <si>
    <t>C.74</t>
  </si>
  <si>
    <t>C.75</t>
  </si>
  <si>
    <t>C.76</t>
  </si>
  <si>
    <t>C.77</t>
  </si>
  <si>
    <t>C.78</t>
  </si>
  <si>
    <t>C.79</t>
  </si>
  <si>
    <t>C.80</t>
  </si>
  <si>
    <t>C.81</t>
  </si>
  <si>
    <t>C.82</t>
  </si>
  <si>
    <t>C.83</t>
  </si>
  <si>
    <t>C.84</t>
  </si>
  <si>
    <t>C.85</t>
  </si>
  <si>
    <t>C.86</t>
  </si>
  <si>
    <t>C.87</t>
  </si>
  <si>
    <t>C.88</t>
  </si>
  <si>
    <t>C.89</t>
  </si>
  <si>
    <t>C.90</t>
  </si>
  <si>
    <t>Первичная диагностика онкозаболеваний 2 этап</t>
  </si>
  <si>
    <t xml:space="preserve">Средневзвешенные интегрированные коэффициенты дифференциации подушевого норматива и подушевые нормативы (руб/чел/год) по группам МО-балансодержателей на 2018 год </t>
  </si>
  <si>
    <t>Приложение 2.5 к Тарифному соглашению в системе ОМС Оренбургской области на 2018 год от "15" декабря  2017г.</t>
  </si>
  <si>
    <t>Приложение 2.3 к Тарифному соглашению в системе ОМС Оренбургской области на 2018 год от "15" декабря  2017г.</t>
  </si>
  <si>
    <t>Приложение 6.1 к Тарифному соглашению в системе ОМС Оренбургской области на 2018 г.
от "15" декабря  2017 г.</t>
  </si>
  <si>
    <t>Средневзвешенные по медицинским организациям коэффициенты половозрастных затарат на оказание СМП на 2018год</t>
  </si>
  <si>
    <t>Приложение 6.2 к Тарифному соглашению в системе ОМС Оренбургской области на 2018 год
 от  " 15" декабря  2017 г.</t>
  </si>
  <si>
    <t>Средневзвешенные интегрированные коэффициенты дифференциации подушевого норматива и подушевые нормативы (руб/чел/год), определенные для групп медицинских организаций на 2018 год</t>
  </si>
  <si>
    <t>Приложение 7 к Тарифному соглашению в системе ОМС Оренбургской области на 2018 год
от "15" декабря 2017 г.</t>
  </si>
  <si>
    <t>Интегрированные коэффициенты дифференциации подушевого норматива, 
определенные для групп МО-балансодержателей на 2018 год</t>
  </si>
  <si>
    <t xml:space="preserve">Коэффициенты относительной затратоемкости для расчета стационарного тарифа на основе клинико-статистических групп болезней на 2018 год </t>
  </si>
  <si>
    <t>Приложение 3.1 к Тарифному соглашению 
в системе ОМС Оренбургской области на 2018 год 
от "15" декабря  2017г.</t>
  </si>
  <si>
    <t>Поправочные коэффициенты для применения тарифов на основе КСГ в условиях стационара на 2018 год</t>
  </si>
  <si>
    <t>Приложение 6.4 к Тарифному соглашению в системе ОМС Оренбургской области на 2018 год
от "15 " декабря 2017г.</t>
  </si>
  <si>
    <t>Приложение 8 к Тарифному соглашению в системе ОМС Оренбургской области на 2018 год от "15" декабря 2017 г.</t>
  </si>
  <si>
    <t>Приложение 9
к Тарифному соглашению 
в системе ОМС Оренбургской области на 2018 год 
от "15" декабря  2017г.</t>
  </si>
  <si>
    <t>Стоматология ортопедическая</t>
  </si>
  <si>
    <t>Приложение 2.7
к Тарифному соглашению 
в системе ОМС Оренбургской области 
на 2018 год от "15" декабря  2017 г.</t>
  </si>
  <si>
    <t>3.2.1</t>
  </si>
  <si>
    <t>3.2.2</t>
  </si>
  <si>
    <t>Прочая цель</t>
  </si>
  <si>
    <t>Приложение 5.1
 к Тарифному соглашению  в системе ОМС 
Оренбургской области на 2018 г. 
от "15" декабря  2017г.</t>
  </si>
  <si>
    <t xml:space="preserve">18-59        </t>
  </si>
  <si>
    <t xml:space="preserve">18-54          </t>
  </si>
  <si>
    <t>Приложение 6.3 к Тарифному соглашению в системе ОМС Оренбургской области на 2018 год  от  " 15" декабря  2017 г.</t>
  </si>
  <si>
    <t>МКБ</t>
  </si>
  <si>
    <t>Метод</t>
  </si>
  <si>
    <t>C00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</si>
  <si>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</si>
  <si>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</si>
  <si>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</si>
  <si>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</si>
  <si>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</si>
  <si>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</si>
  <si>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</si>
  <si>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</si>
  <si>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</si>
  <si>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</si>
  <si>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</si>
  <si>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</si>
  <si>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</si>
  <si>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</si>
  <si>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</si>
  <si>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</si>
  <si>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</si>
  <si>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</si>
  <si>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</si>
  <si>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</si>
  <si>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</si>
  <si>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</si>
  <si>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</si>
  <si>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</si>
  <si>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</si>
  <si>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</si>
  <si>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C30</t>
  </si>
  <si>
    <t>C31</t>
  </si>
  <si>
    <t>C32</t>
  </si>
  <si>
    <t>C33</t>
  </si>
  <si>
    <t>C34</t>
  </si>
  <si>
    <t>C37</t>
  </si>
  <si>
    <t>C38</t>
  </si>
  <si>
    <t>C39</t>
  </si>
  <si>
    <t>C40</t>
  </si>
  <si>
    <t>C41</t>
  </si>
  <si>
    <t>C43</t>
  </si>
  <si>
    <t>C44</t>
  </si>
  <si>
    <t>C47</t>
  </si>
  <si>
    <t>C48</t>
  </si>
  <si>
    <t>C49</t>
  </si>
  <si>
    <t>C50</t>
  </si>
  <si>
    <t>C51</t>
  </si>
  <si>
    <t>C52</t>
  </si>
  <si>
    <t>C53</t>
  </si>
  <si>
    <t>C54</t>
  </si>
  <si>
    <t>C56</t>
  </si>
  <si>
    <t>C57</t>
  </si>
  <si>
    <t>C58</t>
  </si>
  <si>
    <t>C60</t>
  </si>
  <si>
    <t>C61</t>
  </si>
  <si>
    <t>C62</t>
  </si>
  <si>
    <t>C63</t>
  </si>
  <si>
    <t>C64</t>
  </si>
  <si>
    <t>C65</t>
  </si>
  <si>
    <t>C66</t>
  </si>
  <si>
    <t>C67</t>
  </si>
  <si>
    <t>C68</t>
  </si>
  <si>
    <t>C69</t>
  </si>
  <si>
    <t>C70</t>
  </si>
  <si>
    <t>C71</t>
  </si>
  <si>
    <t>C72</t>
  </si>
  <si>
    <t>C73</t>
  </si>
  <si>
    <t>C74</t>
  </si>
  <si>
    <t>C75</t>
  </si>
  <si>
    <t>C80</t>
  </si>
  <si>
    <t>C81</t>
  </si>
  <si>
    <t>C82</t>
  </si>
  <si>
    <t>C83</t>
  </si>
  <si>
    <t>C84</t>
  </si>
  <si>
    <t>C85</t>
  </si>
  <si>
    <t>C86</t>
  </si>
  <si>
    <t>C88</t>
  </si>
  <si>
    <t>C90</t>
  </si>
  <si>
    <t>C91</t>
  </si>
  <si>
    <t>C92</t>
  </si>
  <si>
    <t>C93</t>
  </si>
  <si>
    <t>C94</t>
  </si>
  <si>
    <t>C95</t>
  </si>
  <si>
    <t>C96</t>
  </si>
  <si>
    <t>D00</t>
  </si>
  <si>
    <t>D01</t>
  </si>
  <si>
    <t>D02</t>
  </si>
  <si>
    <t>D03</t>
  </si>
  <si>
    <t>D04</t>
  </si>
  <si>
    <t>D05</t>
  </si>
  <si>
    <t>D06</t>
  </si>
  <si>
    <t>D07</t>
  </si>
  <si>
    <t>D09</t>
  </si>
  <si>
    <t>7.26.1</t>
  </si>
  <si>
    <t>Тариф на 2018 год</t>
  </si>
  <si>
    <t>ГБУЗ "ООКБ"</t>
  </si>
  <si>
    <t>ГБУЗ "ОДКБ"</t>
  </si>
  <si>
    <t>ГБУЗ "ОС-ИЦМР" г. Соль-Илецк</t>
  </si>
  <si>
    <t>ГАУЗ "ООКСП"</t>
  </si>
  <si>
    <t>ГБУЗ "ООКОД" г.Оренбург</t>
  </si>
  <si>
    <t>ГБУЗ "ООД" г. Орск</t>
  </si>
  <si>
    <t>ГАУЗ "ООККВД" г. Оренбург</t>
  </si>
  <si>
    <t>Орен ф-л ФГАУ "МНТК "Микрохирургия глаза" им.акад. С.Н.Федорова"Минздрава России</t>
  </si>
  <si>
    <t>ГАУЗ "ГКБ № 2" г. Оренбурга</t>
  </si>
  <si>
    <t>ГАУЗ "ГКБ № 4 " г. Оренбурга</t>
  </si>
  <si>
    <t>ГБУЗ  "ООКИБ"</t>
  </si>
  <si>
    <t>ГБУЗ "ОКПЦ" г.Оренбург</t>
  </si>
  <si>
    <t>ГБУЗ "ОЦМР"  г.Оренбург</t>
  </si>
  <si>
    <t>ГАУЗ "ГСП" г. Оренбурга</t>
  </si>
  <si>
    <t>ГБУЗ "ООЦМП"</t>
  </si>
  <si>
    <t>ГАУЗ "СП" г. Орска</t>
  </si>
  <si>
    <t>ГАУЗ "СП" г. Новотроицка</t>
  </si>
  <si>
    <t>ГАУЗ "СП" г.Бугуруслана</t>
  </si>
  <si>
    <t>ГБУЗ "ССМП" г. Кувандыка</t>
  </si>
  <si>
    <t>ГБУЗ "ГБ" г. Ясного</t>
  </si>
  <si>
    <t>АО "Санаторий - профилакторий "Солнечный"</t>
  </si>
  <si>
    <t>ЛОУ Санаторий "Гай"</t>
  </si>
  <si>
    <t>ООО "Медикал сервис компани Восток"</t>
  </si>
  <si>
    <t>ООО ММЦ Клиника "МаксиМед"</t>
  </si>
  <si>
    <t>ООО "Лекарь"</t>
  </si>
  <si>
    <t>ООО "Нео-Дент"</t>
  </si>
  <si>
    <t>ООО "Денталика"  (на ул.Чкалова)</t>
  </si>
  <si>
    <t>ООО "ТехноДент"</t>
  </si>
  <si>
    <t>ООО "КАМАЮН"</t>
  </si>
  <si>
    <t>ООО "РадаДент плюс"</t>
  </si>
  <si>
    <t xml:space="preserve">ООО "Кристалл - Дент" </t>
  </si>
  <si>
    <t>ООО "Мастерская улыбки"</t>
  </si>
  <si>
    <t>ООО "МИЛАВИТА"</t>
  </si>
  <si>
    <t>ООО "Дента Лэнд"</t>
  </si>
  <si>
    <t>ООО "ИНТЭКО"</t>
  </si>
  <si>
    <t>ООО"ОренСтом"</t>
  </si>
  <si>
    <t>ООО "СтомКит"</t>
  </si>
  <si>
    <t>ООО "Денталика" (на ул. Гаранькина)</t>
  </si>
  <si>
    <t>ООО "Новостом"</t>
  </si>
  <si>
    <t>ООО "Б.Браун Авитум Руссланд Клиникс"</t>
  </si>
  <si>
    <t>ООО "Евромедцентр"</t>
  </si>
  <si>
    <t>ООО "ЛАЗУРЬ"</t>
  </si>
  <si>
    <t>ООО "МедиСтом"</t>
  </si>
  <si>
    <t>ООО "Тамара"</t>
  </si>
  <si>
    <t>ООО "Дент Арт"</t>
  </si>
  <si>
    <t>ООО "Стоматологическая поликлиника "Ростошь"</t>
  </si>
  <si>
    <t>ООО "Омега"</t>
  </si>
  <si>
    <t>ООО "МЕДИК"</t>
  </si>
  <si>
    <t>ООО "Диа-Дента"</t>
  </si>
  <si>
    <t>ООО "ДЮКА"</t>
  </si>
  <si>
    <t>ООО "Елена"</t>
  </si>
  <si>
    <t>Филиал № 5 ФГКУ "426 ВГ" Минобороны России</t>
  </si>
  <si>
    <t>ООО "ЛЕКО"</t>
  </si>
  <si>
    <t>Стоматологическая клиника ООО "ДВА БРАТА"</t>
  </si>
  <si>
    <t>ООО "УЛЬЯНА"</t>
  </si>
  <si>
    <t>ООО "Евро-Дент"</t>
  </si>
  <si>
    <t>ООО "Медикор"</t>
  </si>
  <si>
    <t>ООО "Арт-Дент'</t>
  </si>
  <si>
    <t>ООО "РОМА"</t>
  </si>
  <si>
    <t>ООО "АИА"</t>
  </si>
  <si>
    <t>ООО"Добрый стоматолог"</t>
  </si>
  <si>
    <t>ООО "Стома+"</t>
  </si>
  <si>
    <t>ООО "СТМ клиник"</t>
  </si>
  <si>
    <t>ООО "Все свои"</t>
  </si>
  <si>
    <t>ООО "Мила Дента"</t>
  </si>
  <si>
    <t>ООО "Новодент"</t>
  </si>
  <si>
    <t>ООО "МАГИ-СТОМ"</t>
  </si>
  <si>
    <t>АО "Санаторий "Дубовая роща"</t>
  </si>
  <si>
    <t>ООО "Эстедент"</t>
  </si>
  <si>
    <t>ООО "ДЕНТА - ЛЮКС"</t>
  </si>
  <si>
    <t>АНО МЦ "Белая роза"</t>
  </si>
  <si>
    <t>ГАУЗ "ОВФД"</t>
  </si>
  <si>
    <t>ООО "КЛИНИКА ЭКСПЕРТ ОРЕНБУРГ"</t>
  </si>
  <si>
    <t>ООО "Поликлиника "ЦК-5601"</t>
  </si>
  <si>
    <t>А11.07.024</t>
  </si>
  <si>
    <t>A15.03.011</t>
  </si>
  <si>
    <t>Комплексное обследование репродуктивных органов у женщин в целях раннего выявления новообразований в БМДЦЖЗ "Белая роза"</t>
  </si>
  <si>
    <t>Отделение баротерапии</t>
  </si>
  <si>
    <t>Маммография</t>
  </si>
  <si>
    <t>Кишечная группа (с учетом регистрации анализов и учетом приготовления сред)</t>
  </si>
  <si>
    <t>Капельная группа (с учетом регистрации анализов и приготовления питательных сред)</t>
  </si>
  <si>
    <t>Клиническая группа (с учетом регистрации анализов и приготовления питательных сред)</t>
  </si>
  <si>
    <t>идентификация до вида:</t>
  </si>
  <si>
    <t>Исследование желчи</t>
  </si>
  <si>
    <t>Исследование отделяемого ран транссудатов, экссудатов</t>
  </si>
  <si>
    <t>Отделяемое половых органов</t>
  </si>
  <si>
    <t>Отделяемое глаз</t>
  </si>
  <si>
    <t>Отделяемое носоглотки, носа и уха</t>
  </si>
  <si>
    <t>Носоглотки</t>
  </si>
  <si>
    <t>Носа</t>
  </si>
  <si>
    <t>Исследование крови</t>
  </si>
  <si>
    <t>Исследованиие крови на стерильность при выделении микроорганизмов:</t>
  </si>
  <si>
    <t>Исследование крови на сальмонелез</t>
  </si>
  <si>
    <t>Серологические исследования (с учетом регистрации анализа и приготовления питательных сред)</t>
  </si>
  <si>
    <t>Рентгеновская компьютерная томография на мультиспиральном  рентгеновском томографе  без контрастирования**</t>
  </si>
  <si>
    <t>Рентгеновская компьютерная томография на односпиральном пошаговом рентгеновском томографе без контрастирования***</t>
  </si>
  <si>
    <t>Магнитно-резонансная томография без контрастирования****</t>
  </si>
  <si>
    <t>Иммунологические исследования</t>
  </si>
  <si>
    <t>Определение антител к паразитам</t>
  </si>
  <si>
    <t>Определение антител:</t>
  </si>
  <si>
    <t>Определение концентрации интерлейкинов ИЛ:</t>
  </si>
  <si>
    <t>Определение концентрации онкомаркеров:</t>
  </si>
  <si>
    <t>Исследование биологического материала методом ПЦР</t>
  </si>
  <si>
    <t>Определение антигенов вирусов и бактерий методом ПЦР</t>
  </si>
  <si>
    <t>Исследования ДНК методом ПЦР</t>
  </si>
  <si>
    <t>Биохимические исследования</t>
  </si>
  <si>
    <t>Ультразвуковое исследование экспертного уровня</t>
  </si>
  <si>
    <t xml:space="preserve"> Функциональная  диагностика</t>
  </si>
  <si>
    <t>Коррекционные курсы логопеда-дефектолога</t>
  </si>
  <si>
    <t xml:space="preserve">Отоларингологическое отделение </t>
  </si>
  <si>
    <t>Урологическое отделение</t>
  </si>
  <si>
    <t>Исследования в офтальмологии</t>
  </si>
  <si>
    <t>Операции в офтальмологии</t>
  </si>
  <si>
    <t>Патологоанатомические исследования</t>
  </si>
  <si>
    <t xml:space="preserve">Гематологические исследования (автоматические методы) </t>
  </si>
  <si>
    <t>Гематологические исследования (ручные методы)</t>
  </si>
  <si>
    <t>Коагулологические исследования</t>
  </si>
  <si>
    <t>Иммунологические исследования ( метод иммунохимии)</t>
  </si>
  <si>
    <t>Иммунологические исследования ( метод ИФА)</t>
  </si>
  <si>
    <t>Иммунологические исследования ( ручные методы)</t>
  </si>
  <si>
    <t>Иммуногематологические исследования ( ручные методы)</t>
  </si>
  <si>
    <t>Общие клинические исследования (автоматические методы)</t>
  </si>
  <si>
    <t>Общие клинические исследования (ручные методы)</t>
  </si>
  <si>
    <t>Микробиологические исследования (ручные методы)</t>
  </si>
  <si>
    <t>Цитологические исследования исследования (ручные методы)</t>
  </si>
  <si>
    <t>Полимеразная цепная реакция</t>
  </si>
  <si>
    <t>Качественные методики</t>
  </si>
  <si>
    <t>Количественные методики</t>
  </si>
  <si>
    <t>Коэффициент дифференциации (КДзп), учитывающий достижение целевых  показателей уровня заработной платы (дорожная карта)</t>
  </si>
  <si>
    <t>численность прикрепленного населения</t>
  </si>
  <si>
    <t>Медицинские организации (МО)</t>
  </si>
  <si>
    <t>МО с недостатком ср-в на ЗП 10,00% и более</t>
  </si>
  <si>
    <t>МО с недостатком ср-в на ЗП 8,00-9,99%</t>
  </si>
  <si>
    <t>другие МО</t>
  </si>
  <si>
    <t>КДзп</t>
  </si>
  <si>
    <t>36, 39, 42, 48, 54, 87, 90, 93, 96, 99 и старше</t>
  </si>
  <si>
    <t>60, 66, 72, 75, 78, 81, 84</t>
  </si>
  <si>
    <t>45, 57</t>
  </si>
  <si>
    <t>63, 69</t>
  </si>
  <si>
    <t>72, 75, 78, 81, 84</t>
  </si>
  <si>
    <t>45, 48, 51, 54, 57</t>
  </si>
  <si>
    <t>Приложение 2.6 к Тарифному соглашению в системе ОМС Оренбургской области на 2018 год от "15" декабря  2017г.</t>
  </si>
  <si>
    <t xml:space="preserve">Полный цикл экстракорпорального оплодотворения без применения криоконсервации эмбрионов </t>
  </si>
  <si>
    <t xml:space="preserve">Полный цикл экстракорпорального оплодотворения с криоконсервацией эмбрионов </t>
  </si>
  <si>
    <t>Размораживание криоконсервированных эмбрионов с последующим переносом эмбрионов в полость матки</t>
  </si>
  <si>
    <t>Коэффициент дифференциации по уровню расходов на содержание медицинских организаций (КДси), учитывающий численность прикрепленного населения</t>
  </si>
  <si>
    <t>Проведение лекарственной терапии при злокачественных новообразованиях (без стоимости лекарственных средств)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</si>
  <si>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</si>
  <si>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</si>
  <si>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</si>
  <si>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121.1</t>
  </si>
  <si>
    <t>Лечение с применением генно-инженерного биологического препарата устекинумаб (стелара)</t>
  </si>
  <si>
    <t>121.2</t>
  </si>
  <si>
    <t>Лечение с применением генно-инженерного биологического препарата тоцилизумаб (актемра)</t>
  </si>
  <si>
    <t>121.3</t>
  </si>
  <si>
    <t>Лечение с применением генно-инженерного биологического препарата ритуксимаб (мабтера)</t>
  </si>
  <si>
    <t>121.4</t>
  </si>
  <si>
    <t>Лечение с применением генно-инженерного биологического препарата инфликсимаб (фламмэгис)</t>
  </si>
  <si>
    <t>121.5</t>
  </si>
  <si>
    <t>Лечение с применением генно-инженерного биологического препарата паливизумаб (синагис)</t>
  </si>
  <si>
    <t>121.6</t>
  </si>
  <si>
    <t>Лечение с применением генно-инженерного биологического препарата абатацепт (оренсия)</t>
  </si>
  <si>
    <t>121.7</t>
  </si>
  <si>
    <t>Лечение с применением генно-инженерного биологического препарата адалимумаб (хумира)</t>
  </si>
  <si>
    <t>121.8</t>
  </si>
  <si>
    <t>Лечение с применением генно-инженерного биологического препарата омализумаб (ксолар)</t>
  </si>
  <si>
    <t>121.9</t>
  </si>
  <si>
    <t>Лечение с применением генно-инженерных биологических препаратов, прочие</t>
  </si>
  <si>
    <t>Медицинская кардиореабилитация (2 балла по ШРМ)</t>
  </si>
  <si>
    <t xml:space="preserve">Аборт медикаментозный </t>
  </si>
  <si>
    <t>1-й этап  с периодичностью 2 года</t>
  </si>
  <si>
    <t>3.5A</t>
  </si>
  <si>
    <t>49, 53, 55, 59, 61, 65, 67, 71, 73</t>
  </si>
  <si>
    <t>465.00</t>
  </si>
  <si>
    <t>50, 52, 56, 58, 62, 64, 68, 70</t>
  </si>
  <si>
    <t>уровень 2 подуровень 1</t>
  </si>
  <si>
    <t>уровень 2 подуровень 2</t>
  </si>
  <si>
    <t>уровень 3 подуровень 3</t>
  </si>
  <si>
    <t>уровень 2
подуровень 1</t>
  </si>
  <si>
    <t>уровень 2
подуровень 2</t>
  </si>
  <si>
    <t>уровень 3
подуровень 2</t>
  </si>
  <si>
    <t>уровень 3
подуровень 3 (для ФГУ)</t>
  </si>
  <si>
    <t>Неврологическое (ММЦ)</t>
  </si>
  <si>
    <t>абдоминальной хирургии</t>
  </si>
  <si>
    <t>Комплексное обследование репродуктивных органов у женщин в целях раннего выявления новообразований в возрасте после 35 лет (полных)</t>
  </si>
  <si>
    <t>Комплексное обследование репродуктивных органов у женщин в целях раннего выявления новообразований в возрастеот 21 до 34 полных лет включительно</t>
  </si>
  <si>
    <t>Тариф на заместительную почечную терапию методом гемодиализа и перитонеального диализа с 01.05.2018 г.</t>
  </si>
  <si>
    <t>Код номенклатуры</t>
  </si>
  <si>
    <t>К затрато-емкости</t>
  </si>
  <si>
    <t>Тариф , руб</t>
  </si>
  <si>
    <t>А18.05.002</t>
  </si>
  <si>
    <t xml:space="preserve">Гемодиализ </t>
  </si>
  <si>
    <t>А18.05.002.002</t>
  </si>
  <si>
    <t>А18.05.002.001</t>
  </si>
  <si>
    <t>А18.05.011</t>
  </si>
  <si>
    <t>А18.30.001</t>
  </si>
  <si>
    <t xml:space="preserve">Перитонеальный диализ ручной </t>
  </si>
  <si>
    <t>сутки обмена</t>
  </si>
  <si>
    <t>А18.30.001.002</t>
  </si>
  <si>
    <t>Перитонеальный диализ с использованием автомати-зированных технологий</t>
  </si>
  <si>
    <t>МО с риском недостатка ср-в на ЗП или недостатком до 7,99%</t>
  </si>
  <si>
    <t>СКД</t>
  </si>
  <si>
    <t xml:space="preserve">Хирургическое  №2 </t>
  </si>
  <si>
    <t xml:space="preserve">Кардиохирургическое </t>
  </si>
  <si>
    <t>Отделение рентгенхирургических методов диагностики и лечения.</t>
  </si>
  <si>
    <t>Отделение медицинской реабилитации</t>
  </si>
  <si>
    <t>ГУП Оренбургской области "Санаторий "Южный Урал"\ООО "Санаторий "Южный Урал"</t>
  </si>
  <si>
    <t xml:space="preserve">ГУП "Санаторий "Южный Урал"/ ООО "Санаторий "Южный Урал" </t>
  </si>
  <si>
    <t>Приложение 1 к Соглашению о внесении изменений в Тарифное соглашение  в системе ОМС Оренбургской области                                                                                                               на 2018 год от "31" октября  2018г.</t>
  </si>
  <si>
    <t>Тариф за законченный случай лечения в условиях дневного стационара на основе 
клинико-статистических групп болезней с 01.10.2018 г.</t>
  </si>
  <si>
    <t>Приложение 5.3 к Тарифному соглашению в системе ОМС Оренбургской области на 2018 год от "15" декабря  2017г.</t>
  </si>
  <si>
    <t>Медицинская реабилитация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</si>
</sst>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000"/>
    <numFmt numFmtId="166" formatCode="00000"/>
    <numFmt numFmtId="167" formatCode="#,##0.0000"/>
    <numFmt numFmtId="168" formatCode="0.0"/>
    <numFmt numFmtId="169" formatCode="#,##0.0"/>
  </numFmts>
  <fonts count="10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MS Shell Dlg"/>
      <charset val="204"/>
    </font>
    <font>
      <b/>
      <i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b/>
      <sz val="10"/>
      <color indexed="9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Arial Cyr"/>
      <charset val="204"/>
    </font>
    <font>
      <b/>
      <sz val="16"/>
      <color indexed="9"/>
      <name val="Arial Cyr"/>
      <charset val="204"/>
    </font>
    <font>
      <b/>
      <sz val="11"/>
      <name val="Arial"/>
      <family val="2"/>
      <charset val="204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Times New Roman Cyr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color indexed="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color indexed="50"/>
      <name val="Times New Roman"/>
      <family val="1"/>
      <charset val="204"/>
    </font>
    <font>
      <sz val="9"/>
      <color rgb="FFFF0000"/>
      <name val="Arial"/>
      <family val="2"/>
      <charset val="204"/>
    </font>
    <font>
      <b/>
      <sz val="8"/>
      <color indexed="59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</font>
    <font>
      <sz val="12"/>
      <color rgb="FFFF0000"/>
      <name val="Arial"/>
      <family val="2"/>
    </font>
    <font>
      <b/>
      <sz val="9"/>
      <color rgb="FFFF0000"/>
      <name val="Arial Cyr"/>
      <charset val="204"/>
    </font>
    <font>
      <vertAlign val="superscript"/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22"/>
      <color theme="1"/>
      <name val="Arial"/>
      <family val="2"/>
      <charset val="204"/>
    </font>
    <font>
      <b/>
      <i/>
      <sz val="10"/>
      <name val="Arial"/>
      <family val="2"/>
      <charset val="204"/>
    </font>
    <font>
      <sz val="14"/>
      <color indexed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indexed="5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Arial"/>
      <family val="2"/>
    </font>
    <font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3">
    <xf numFmtId="0" fontId="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28" fillId="0" borderId="0"/>
    <xf numFmtId="164" fontId="5" fillId="0" borderId="0" applyFont="0" applyFill="0" applyBorder="0" applyAlignment="0" applyProtection="0"/>
    <xf numFmtId="0" fontId="47" fillId="0" borderId="0"/>
    <xf numFmtId="0" fontId="5" fillId="0" borderId="0"/>
    <xf numFmtId="0" fontId="56" fillId="0" borderId="0"/>
    <xf numFmtId="0" fontId="57" fillId="0" borderId="0"/>
    <xf numFmtId="0" fontId="5" fillId="0" borderId="0"/>
    <xf numFmtId="0" fontId="29" fillId="0" borderId="0"/>
    <xf numFmtId="0" fontId="4" fillId="0" borderId="0"/>
    <xf numFmtId="0" fontId="70" fillId="0" borderId="0"/>
  </cellStyleXfs>
  <cellXfs count="784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/>
    <xf numFmtId="0" fontId="10" fillId="0" borderId="0" xfId="0" applyFont="1" applyAlignment="1">
      <alignment horizontal="left" vertical="center" wrapText="1"/>
    </xf>
    <xf numFmtId="0" fontId="0" fillId="0" borderId="0" xfId="0" applyFill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NumberFormat="1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6" fillId="0" borderId="0" xfId="0" applyFont="1" applyFill="1"/>
    <xf numFmtId="0" fontId="11" fillId="0" borderId="0" xfId="0" applyFont="1" applyFill="1" applyAlignment="1">
      <alignment horizontal="center" vertical="center" wrapText="1"/>
    </xf>
    <xf numFmtId="0" fontId="5" fillId="0" borderId="0" xfId="12" applyFill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textRotation="90" wrapText="1"/>
    </xf>
    <xf numFmtId="0" fontId="5" fillId="0" borderId="5" xfId="12" applyFill="1" applyBorder="1" applyAlignment="1">
      <alignment horizontal="center" vertical="center" wrapText="1"/>
    </xf>
    <xf numFmtId="0" fontId="0" fillId="0" borderId="0" xfId="0" applyAlignment="1"/>
    <xf numFmtId="0" fontId="11" fillId="0" borderId="0" xfId="0" applyFont="1" applyFill="1" applyAlignment="1">
      <alignment horizontal="left" vertical="center" wrapText="1"/>
    </xf>
    <xf numFmtId="49" fontId="33" fillId="0" borderId="0" xfId="0" applyNumberFormat="1" applyFont="1" applyFill="1" applyAlignment="1">
      <alignment horizontal="center" vertical="top"/>
    </xf>
    <xf numFmtId="0" fontId="34" fillId="0" borderId="0" xfId="0" applyFont="1" applyFill="1" applyAlignment="1">
      <alignment horizontal="justify" vertical="top"/>
    </xf>
    <xf numFmtId="0" fontId="33" fillId="0" borderId="0" xfId="0" applyFont="1" applyFill="1" applyAlignment="1">
      <alignment horizontal="justify" vertical="top"/>
    </xf>
    <xf numFmtId="0" fontId="36" fillId="0" borderId="0" xfId="0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center" vertical="top"/>
    </xf>
    <xf numFmtId="0" fontId="34" fillId="0" borderId="0" xfId="0" applyFont="1" applyFill="1" applyAlignment="1">
      <alignment horizontal="justify" vertical="top" wrapText="1"/>
    </xf>
    <xf numFmtId="0" fontId="39" fillId="0" borderId="0" xfId="0" applyFont="1" applyFill="1" applyAlignment="1">
      <alignment horizontal="justify" vertical="top" wrapText="1"/>
    </xf>
    <xf numFmtId="0" fontId="39" fillId="0" borderId="0" xfId="0" applyFont="1" applyFill="1" applyAlignment="1">
      <alignment horizontal="justify" vertical="top"/>
    </xf>
    <xf numFmtId="49" fontId="22" fillId="3" borderId="7" xfId="0" applyNumberFormat="1" applyFont="1" applyFill="1" applyBorder="1" applyAlignment="1">
      <alignment horizontal="center" vertical="top" wrapText="1"/>
    </xf>
    <xf numFmtId="49" fontId="22" fillId="0" borderId="8" xfId="0" applyNumberFormat="1" applyFont="1" applyFill="1" applyBorder="1" applyAlignment="1">
      <alignment horizontal="center" vertical="top" wrapText="1"/>
    </xf>
    <xf numFmtId="0" fontId="22" fillId="0" borderId="9" xfId="0" applyFont="1" applyFill="1" applyBorder="1" applyAlignment="1">
      <alignment horizontal="justify" vertical="top" wrapText="1"/>
    </xf>
    <xf numFmtId="0" fontId="21" fillId="0" borderId="10" xfId="0" applyFont="1" applyFill="1" applyBorder="1" applyAlignment="1">
      <alignment horizontal="justify" vertical="top" wrapText="1"/>
    </xf>
    <xf numFmtId="49" fontId="22" fillId="0" borderId="1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justify" vertical="top" wrapText="1"/>
    </xf>
    <xf numFmtId="0" fontId="21" fillId="0" borderId="12" xfId="0" applyFont="1" applyFill="1" applyBorder="1" applyAlignment="1">
      <alignment horizontal="justify" vertical="top" wrapText="1"/>
    </xf>
    <xf numFmtId="49" fontId="22" fillId="0" borderId="13" xfId="0" applyNumberFormat="1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justify" vertical="top" wrapText="1"/>
    </xf>
    <xf numFmtId="0" fontId="21" fillId="0" borderId="15" xfId="0" applyFont="1" applyFill="1" applyBorder="1" applyAlignment="1">
      <alignment horizontal="justify" vertical="top" wrapText="1"/>
    </xf>
    <xf numFmtId="49" fontId="22" fillId="3" borderId="16" xfId="0" applyNumberFormat="1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justify" vertical="top" wrapText="1"/>
    </xf>
    <xf numFmtId="0" fontId="21" fillId="0" borderId="14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justify" vertical="top" wrapText="1"/>
    </xf>
    <xf numFmtId="49" fontId="22" fillId="0" borderId="17" xfId="0" applyNumberFormat="1" applyFont="1" applyFill="1" applyBorder="1" applyAlignment="1">
      <alignment horizontal="center" vertical="top" wrapText="1"/>
    </xf>
    <xf numFmtId="0" fontId="22" fillId="0" borderId="18" xfId="0" applyFont="1" applyFill="1" applyBorder="1" applyAlignment="1">
      <alignment horizontal="justify" vertical="top" wrapText="1"/>
    </xf>
    <xf numFmtId="0" fontId="21" fillId="0" borderId="19" xfId="0" applyFont="1" applyFill="1" applyBorder="1" applyAlignment="1">
      <alignment horizontal="justify" vertical="top" wrapText="1"/>
    </xf>
    <xf numFmtId="0" fontId="21" fillId="0" borderId="10" xfId="0" applyFont="1" applyFill="1" applyBorder="1" applyAlignment="1">
      <alignment horizontal="left" vertical="top" wrapText="1"/>
    </xf>
    <xf numFmtId="0" fontId="21" fillId="0" borderId="18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0" fontId="41" fillId="0" borderId="12" xfId="0" applyFont="1" applyFill="1" applyBorder="1" applyAlignment="1">
      <alignment horizontal="justify" vertical="top" wrapText="1"/>
    </xf>
    <xf numFmtId="0" fontId="41" fillId="0" borderId="10" xfId="0" applyFont="1" applyFill="1" applyBorder="1" applyAlignment="1">
      <alignment horizontal="justify" vertical="top" wrapText="1"/>
    </xf>
    <xf numFmtId="0" fontId="22" fillId="0" borderId="15" xfId="0" applyFont="1" applyFill="1" applyBorder="1" applyAlignment="1">
      <alignment horizontal="justify" vertical="top" wrapText="1"/>
    </xf>
    <xf numFmtId="2" fontId="39" fillId="0" borderId="0" xfId="0" applyNumberFormat="1" applyFont="1" applyFill="1" applyAlignment="1">
      <alignment horizontal="justify" vertical="top"/>
    </xf>
    <xf numFmtId="49" fontId="22" fillId="0" borderId="20" xfId="0" applyNumberFormat="1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justify" vertical="top" wrapText="1"/>
    </xf>
    <xf numFmtId="0" fontId="21" fillId="0" borderId="2" xfId="0" applyFont="1" applyFill="1" applyBorder="1" applyAlignment="1">
      <alignment horizontal="justify" vertical="top" wrapText="1"/>
    </xf>
    <xf numFmtId="0" fontId="22" fillId="0" borderId="21" xfId="0" applyFont="1" applyFill="1" applyBorder="1" applyAlignment="1">
      <alignment horizontal="justify" vertical="top" wrapText="1"/>
    </xf>
    <xf numFmtId="49" fontId="39" fillId="0" borderId="0" xfId="0" applyNumberFormat="1" applyFont="1" applyFill="1" applyAlignment="1">
      <alignment horizontal="center" vertical="top"/>
    </xf>
    <xf numFmtId="0" fontId="42" fillId="0" borderId="0" xfId="0" applyFont="1" applyFill="1" applyAlignment="1">
      <alignment horizontal="justify" vertical="top"/>
    </xf>
    <xf numFmtId="49" fontId="22" fillId="0" borderId="0" xfId="0" applyNumberFormat="1" applyFont="1" applyFill="1" applyAlignment="1">
      <alignment horizontal="center" vertical="top"/>
    </xf>
    <xf numFmtId="0" fontId="21" fillId="0" borderId="0" xfId="0" applyFont="1" applyFill="1" applyAlignment="1">
      <alignment horizontal="justify" vertical="top"/>
    </xf>
    <xf numFmtId="0" fontId="22" fillId="0" borderId="0" xfId="0" applyFont="1" applyFill="1" applyAlignment="1">
      <alignment horizontal="justify" vertical="top"/>
    </xf>
    <xf numFmtId="0" fontId="16" fillId="0" borderId="0" xfId="0" applyFont="1" applyFill="1" applyAlignment="1">
      <alignment horizontal="right" vertical="top" wrapText="1"/>
    </xf>
    <xf numFmtId="0" fontId="23" fillId="3" borderId="22" xfId="0" applyFont="1" applyFill="1" applyBorder="1" applyAlignment="1">
      <alignment horizontal="center" vertical="center" wrapText="1"/>
    </xf>
    <xf numFmtId="0" fontId="43" fillId="2" borderId="0" xfId="0" applyFont="1" applyFill="1" applyAlignment="1">
      <alignment horizontal="justify" vertical="top" wrapText="1"/>
    </xf>
    <xf numFmtId="0" fontId="5" fillId="0" borderId="1" xfId="12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46" fillId="2" borderId="23" xfId="0" applyNumberFormat="1" applyFont="1" applyFill="1" applyBorder="1" applyAlignment="1">
      <alignment horizontal="left" vertical="top"/>
    </xf>
    <xf numFmtId="0" fontId="25" fillId="0" borderId="0" xfId="0" applyFont="1"/>
    <xf numFmtId="2" fontId="22" fillId="0" borderId="27" xfId="0" applyNumberFormat="1" applyFont="1" applyFill="1" applyBorder="1" applyAlignment="1">
      <alignment horizontal="center" vertical="top" wrapText="1"/>
    </xf>
    <xf numFmtId="2" fontId="22" fillId="0" borderId="28" xfId="0" applyNumberFormat="1" applyFont="1" applyFill="1" applyBorder="1" applyAlignment="1">
      <alignment horizontal="justify" vertical="top" wrapText="1"/>
    </xf>
    <xf numFmtId="0" fontId="21" fillId="0" borderId="28" xfId="0" applyFont="1" applyFill="1" applyBorder="1" applyAlignment="1">
      <alignment horizontal="justify" vertical="top" wrapText="1"/>
    </xf>
    <xf numFmtId="0" fontId="21" fillId="0" borderId="29" xfId="0" applyFont="1" applyFill="1" applyBorder="1" applyAlignment="1">
      <alignment horizontal="justify" vertical="top" wrapText="1"/>
    </xf>
    <xf numFmtId="2" fontId="22" fillId="0" borderId="1" xfId="0" applyNumberFormat="1" applyFont="1" applyFill="1" applyBorder="1" applyAlignment="1">
      <alignment horizontal="center" vertical="top" wrapText="1"/>
    </xf>
    <xf numFmtId="2" fontId="22" fillId="0" borderId="1" xfId="0" applyNumberFormat="1" applyFont="1" applyFill="1" applyBorder="1" applyAlignment="1">
      <alignment horizontal="justify" vertical="top" wrapText="1"/>
    </xf>
    <xf numFmtId="0" fontId="0" fillId="2" borderId="0" xfId="0" applyFill="1"/>
    <xf numFmtId="0" fontId="27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7" fillId="0" borderId="0" xfId="0" applyFont="1" applyFill="1"/>
    <xf numFmtId="0" fontId="27" fillId="0" borderId="0" xfId="0" applyFont="1"/>
    <xf numFmtId="0" fontId="27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27" fillId="0" borderId="0" xfId="0" applyFont="1" applyFill="1" applyAlignment="1">
      <alignment shrinkToFit="1"/>
    </xf>
    <xf numFmtId="0" fontId="5" fillId="0" borderId="0" xfId="0" applyFont="1" applyFill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1" xfId="12" applyFont="1" applyBorder="1" applyAlignment="1">
      <alignment horizontal="center" vertical="center" textRotation="90" wrapText="1"/>
    </xf>
    <xf numFmtId="0" fontId="17" fillId="0" borderId="0" xfId="0" applyFont="1" applyBorder="1" applyAlignment="1">
      <alignment horizontal="justify"/>
    </xf>
    <xf numFmtId="0" fontId="54" fillId="5" borderId="0" xfId="0" applyFont="1" applyFill="1" applyAlignment="1">
      <alignment vertical="center"/>
    </xf>
    <xf numFmtId="0" fontId="52" fillId="5" borderId="0" xfId="0" applyFont="1" applyFill="1" applyAlignment="1">
      <alignment vertical="center"/>
    </xf>
    <xf numFmtId="0" fontId="52" fillId="5" borderId="0" xfId="0" applyFont="1" applyFill="1"/>
    <xf numFmtId="0" fontId="52" fillId="5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16" applyFont="1" applyBorder="1" applyAlignment="1">
      <alignment horizontal="left" vertical="center" wrapText="1"/>
    </xf>
    <xf numFmtId="0" fontId="5" fillId="0" borderId="0" xfId="16" applyAlignment="1">
      <alignment horizontal="center" vertical="center" wrapText="1"/>
    </xf>
    <xf numFmtId="0" fontId="10" fillId="0" borderId="25" xfId="16" applyFont="1" applyBorder="1" applyAlignment="1">
      <alignment horizontal="center" vertical="center" wrapText="1"/>
    </xf>
    <xf numFmtId="0" fontId="12" fillId="0" borderId="1" xfId="16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27" fillId="0" borderId="0" xfId="0" applyFont="1" applyFill="1" applyAlignment="1">
      <alignment wrapText="1"/>
    </xf>
    <xf numFmtId="0" fontId="5" fillId="0" borderId="0" xfId="0" applyFont="1" applyAlignment="1">
      <alignment horizontal="right" vertical="center" wrapText="1"/>
    </xf>
    <xf numFmtId="0" fontId="5" fillId="0" borderId="0" xfId="16" applyAlignment="1">
      <alignment vertical="center" wrapText="1"/>
    </xf>
    <xf numFmtId="0" fontId="10" fillId="6" borderId="0" xfId="0" applyFont="1" applyFill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0" fontId="27" fillId="0" borderId="1" xfId="17" applyFont="1" applyFill="1" applyBorder="1" applyAlignment="1">
      <alignment vertical="center" wrapText="1"/>
    </xf>
    <xf numFmtId="0" fontId="58" fillId="0" borderId="1" xfId="4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6" fillId="2" borderId="0" xfId="0" applyNumberFormat="1" applyFont="1" applyFill="1" applyBorder="1" applyAlignment="1">
      <alignment horizontal="left" vertical="top"/>
    </xf>
    <xf numFmtId="0" fontId="0" fillId="0" borderId="23" xfId="0" applyBorder="1"/>
    <xf numFmtId="0" fontId="59" fillId="0" borderId="1" xfId="0" applyFont="1" applyBorder="1" applyAlignment="1">
      <alignment horizontal="center" vertical="center"/>
    </xf>
    <xf numFmtId="0" fontId="59" fillId="5" borderId="1" xfId="0" applyFont="1" applyFill="1" applyBorder="1" applyAlignment="1">
      <alignment horizontal="center"/>
    </xf>
    <xf numFmtId="0" fontId="45" fillId="5" borderId="1" xfId="0" applyNumberFormat="1" applyFont="1" applyFill="1" applyBorder="1" applyAlignment="1">
      <alignment horizontal="center" vertical="top"/>
    </xf>
    <xf numFmtId="0" fontId="59" fillId="5" borderId="1" xfId="0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/>
    </xf>
    <xf numFmtId="0" fontId="50" fillId="5" borderId="0" xfId="0" applyFont="1" applyFill="1"/>
    <xf numFmtId="0" fontId="50" fillId="0" borderId="0" xfId="0" applyFont="1"/>
    <xf numFmtId="0" fontId="61" fillId="0" borderId="0" xfId="0" applyFont="1" applyFill="1" applyBorder="1" applyAlignment="1">
      <alignment horizontal="center" vertical="center" wrapText="1"/>
    </xf>
    <xf numFmtId="0" fontId="50" fillId="5" borderId="0" xfId="0" applyFont="1" applyFill="1" applyAlignment="1">
      <alignment vertical="center" wrapText="1"/>
    </xf>
    <xf numFmtId="0" fontId="50" fillId="5" borderId="0" xfId="0" applyFont="1" applyFill="1" applyAlignment="1">
      <alignment horizontal="left" vertical="center" wrapText="1"/>
    </xf>
    <xf numFmtId="0" fontId="62" fillId="0" borderId="1" xfId="12" applyFont="1" applyFill="1" applyBorder="1" applyAlignment="1">
      <alignment horizontal="center" vertical="center" wrapText="1"/>
    </xf>
    <xf numFmtId="0" fontId="62" fillId="0" borderId="1" xfId="12" applyFont="1" applyBorder="1" applyAlignment="1">
      <alignment horizontal="center" vertical="center" wrapText="1"/>
    </xf>
    <xf numFmtId="49" fontId="65" fillId="0" borderId="1" xfId="0" applyNumberFormat="1" applyFont="1" applyBorder="1" applyAlignment="1">
      <alignment horizontal="center" vertical="center" wrapText="1"/>
    </xf>
    <xf numFmtId="0" fontId="65" fillId="0" borderId="1" xfId="0" applyFont="1" applyBorder="1" applyAlignment="1">
      <alignment vertical="center" wrapText="1"/>
    </xf>
    <xf numFmtId="166" fontId="65" fillId="0" borderId="1" xfId="0" applyNumberFormat="1" applyFont="1" applyBorder="1" applyAlignment="1">
      <alignment horizontal="center" wrapText="1"/>
    </xf>
    <xf numFmtId="0" fontId="65" fillId="2" borderId="1" xfId="0" applyNumberFormat="1" applyFont="1" applyFill="1" applyBorder="1" applyAlignment="1">
      <alignment horizontal="left" vertical="center" wrapText="1"/>
    </xf>
    <xf numFmtId="0" fontId="65" fillId="2" borderId="1" xfId="0" applyNumberFormat="1" applyFont="1" applyFill="1" applyBorder="1" applyAlignment="1">
      <alignment horizontal="center" vertical="center" wrapText="1"/>
    </xf>
    <xf numFmtId="49" fontId="65" fillId="2" borderId="1" xfId="0" applyNumberFormat="1" applyFont="1" applyFill="1" applyBorder="1" applyAlignment="1">
      <alignment horizontal="left" vertical="center" wrapText="1"/>
    </xf>
    <xf numFmtId="0" fontId="65" fillId="0" borderId="1" xfId="0" applyNumberFormat="1" applyFont="1" applyFill="1" applyBorder="1" applyAlignment="1">
      <alignment horizontal="center" vertical="center" wrapText="1"/>
    </xf>
    <xf numFmtId="0" fontId="52" fillId="0" borderId="1" xfId="0" applyNumberFormat="1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center" vertical="center" wrapText="1"/>
    </xf>
    <xf numFmtId="0" fontId="68" fillId="5" borderId="1" xfId="0" applyFont="1" applyFill="1" applyBorder="1" applyAlignment="1">
      <alignment horizontal="center" vertical="center" wrapText="1"/>
    </xf>
    <xf numFmtId="0" fontId="69" fillId="5" borderId="1" xfId="0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center"/>
    </xf>
    <xf numFmtId="0" fontId="52" fillId="5" borderId="1" xfId="0" applyFont="1" applyFill="1" applyBorder="1" applyAlignment="1">
      <alignment vertical="center" wrapText="1"/>
    </xf>
    <xf numFmtId="0" fontId="52" fillId="5" borderId="2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1" xfId="21" applyBorder="1"/>
    <xf numFmtId="4" fontId="4" fillId="0" borderId="1" xfId="21" applyNumberFormat="1" applyBorder="1"/>
    <xf numFmtId="0" fontId="4" fillId="0" borderId="1" xfId="21" applyBorder="1" applyAlignment="1">
      <alignment wrapText="1"/>
    </xf>
    <xf numFmtId="0" fontId="53" fillId="0" borderId="1" xfId="12" applyFont="1" applyBorder="1" applyAlignment="1">
      <alignment horizontal="center" vertical="center" wrapText="1"/>
    </xf>
    <xf numFmtId="0" fontId="66" fillId="0" borderId="1" xfId="12" applyFont="1" applyBorder="1" applyAlignment="1">
      <alignment horizontal="left" vertical="center" wrapText="1"/>
    </xf>
    <xf numFmtId="0" fontId="66" fillId="0" borderId="1" xfId="0" applyFont="1" applyFill="1" applyBorder="1" applyAlignment="1">
      <alignment vertical="top" wrapText="1"/>
    </xf>
    <xf numFmtId="0" fontId="66" fillId="0" borderId="1" xfId="0" applyFont="1" applyFill="1" applyBorder="1" applyAlignment="1">
      <alignment horizontal="justify" vertical="top" wrapText="1"/>
    </xf>
    <xf numFmtId="0" fontId="66" fillId="0" borderId="1" xfId="0" applyFont="1" applyFill="1" applyBorder="1" applyAlignment="1">
      <alignment wrapText="1"/>
    </xf>
    <xf numFmtId="0" fontId="66" fillId="0" borderId="1" xfId="0" applyFont="1" applyBorder="1" applyAlignment="1">
      <alignment wrapText="1"/>
    </xf>
    <xf numFmtId="0" fontId="66" fillId="0" borderId="1" xfId="12" applyFont="1" applyBorder="1" applyAlignment="1">
      <alignment horizontal="center" vertical="center" wrapText="1"/>
    </xf>
    <xf numFmtId="0" fontId="66" fillId="0" borderId="1" xfId="12" applyFont="1" applyFill="1" applyBorder="1" applyAlignment="1">
      <alignment horizontal="left" vertical="center" wrapText="1"/>
    </xf>
    <xf numFmtId="0" fontId="66" fillId="0" borderId="1" xfId="0" applyFont="1" applyFill="1" applyBorder="1" applyAlignment="1">
      <alignment horizontal="left" wrapText="1"/>
    </xf>
    <xf numFmtId="0" fontId="66" fillId="0" borderId="1" xfId="0" applyFont="1" applyFill="1" applyBorder="1" applyAlignment="1">
      <alignment horizontal="left" vertical="center" wrapText="1"/>
    </xf>
    <xf numFmtId="0" fontId="66" fillId="0" borderId="0" xfId="0" applyFont="1" applyAlignment="1">
      <alignment wrapText="1"/>
    </xf>
    <xf numFmtId="0" fontId="66" fillId="0" borderId="1" xfId="0" applyFont="1" applyFill="1" applyBorder="1" applyAlignment="1">
      <alignment vertical="center" wrapText="1"/>
    </xf>
    <xf numFmtId="0" fontId="66" fillId="0" borderId="1" xfId="12" applyFont="1" applyFill="1" applyBorder="1" applyAlignment="1">
      <alignment horizontal="center" vertical="center" wrapText="1" shrinkToFit="1"/>
    </xf>
    <xf numFmtId="0" fontId="66" fillId="0" borderId="1" xfId="0" applyFont="1" applyFill="1" applyBorder="1" applyAlignment="1">
      <alignment wrapText="1" shrinkToFit="1"/>
    </xf>
    <xf numFmtId="0" fontId="67" fillId="0" borderId="0" xfId="0" applyFont="1" applyFill="1" applyAlignment="1">
      <alignment wrapText="1"/>
    </xf>
    <xf numFmtId="0" fontId="67" fillId="0" borderId="1" xfId="0" applyFont="1" applyFill="1" applyBorder="1" applyAlignment="1">
      <alignment horizontal="center" vertical="center"/>
    </xf>
    <xf numFmtId="0" fontId="53" fillId="2" borderId="1" xfId="0" applyNumberFormat="1" applyFont="1" applyFill="1" applyBorder="1" applyAlignment="1">
      <alignment horizontal="left" vertical="top" wrapText="1"/>
    </xf>
    <xf numFmtId="0" fontId="67" fillId="0" borderId="1" xfId="0" applyFont="1" applyBorder="1" applyAlignment="1">
      <alignment horizontal="center"/>
    </xf>
    <xf numFmtId="0" fontId="53" fillId="2" borderId="1" xfId="13" applyNumberFormat="1" applyFont="1" applyFill="1" applyBorder="1" applyAlignment="1">
      <alignment horizontal="left" vertical="top" wrapText="1"/>
    </xf>
    <xf numFmtId="0" fontId="53" fillId="4" borderId="1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49" fillId="0" borderId="2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/>
    </xf>
    <xf numFmtId="49" fontId="73" fillId="0" borderId="1" xfId="0" applyNumberFormat="1" applyFont="1" applyBorder="1" applyAlignment="1">
      <alignment horizontal="center" vertical="center"/>
    </xf>
    <xf numFmtId="0" fontId="19" fillId="0" borderId="1" xfId="4" applyFont="1" applyFill="1" applyBorder="1" applyAlignment="1">
      <alignment vertical="center" wrapText="1"/>
    </xf>
    <xf numFmtId="3" fontId="27" fillId="0" borderId="1" xfId="0" applyNumberFormat="1" applyFont="1" applyBorder="1" applyAlignment="1">
      <alignment horizontal="center"/>
    </xf>
    <xf numFmtId="49" fontId="49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27" fillId="0" borderId="1" xfId="17" applyFont="1" applyBorder="1" applyAlignment="1">
      <alignment vertical="center" wrapText="1"/>
    </xf>
    <xf numFmtId="0" fontId="27" fillId="0" borderId="1" xfId="0" applyFont="1" applyFill="1" applyBorder="1" applyAlignment="1">
      <alignment vertical="center"/>
    </xf>
    <xf numFmtId="49" fontId="49" fillId="0" borderId="2" xfId="0" applyNumberFormat="1" applyFont="1" applyBorder="1" applyAlignment="1">
      <alignment horizontal="center" vertical="center"/>
    </xf>
    <xf numFmtId="0" fontId="27" fillId="0" borderId="1" xfId="17" applyFont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3" fontId="27" fillId="0" borderId="1" xfId="0" applyNumberFormat="1" applyFont="1" applyFill="1" applyBorder="1" applyAlignment="1">
      <alignment horizontal="center"/>
    </xf>
    <xf numFmtId="0" fontId="27" fillId="0" borderId="1" xfId="0" applyFont="1" applyBorder="1" applyAlignment="1">
      <alignment horizontal="left" vertical="center" wrapText="1"/>
    </xf>
    <xf numFmtId="49" fontId="27" fillId="0" borderId="26" xfId="0" applyNumberFormat="1" applyFont="1" applyBorder="1" applyAlignment="1">
      <alignment horizontal="center" vertical="center"/>
    </xf>
    <xf numFmtId="49" fontId="49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1" xfId="4" applyFont="1" applyFill="1" applyBorder="1" applyAlignment="1">
      <alignment vertical="center" wrapText="1"/>
    </xf>
    <xf numFmtId="0" fontId="27" fillId="0" borderId="1" xfId="4" applyFont="1" applyFill="1" applyBorder="1" applyAlignment="1">
      <alignment horizontal="left" vertical="center" wrapText="1"/>
    </xf>
    <xf numFmtId="0" fontId="19" fillId="0" borderId="1" xfId="18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/>
    </xf>
    <xf numFmtId="0" fontId="27" fillId="0" borderId="1" xfId="0" applyFont="1" applyBorder="1" applyAlignment="1">
      <alignment wrapText="1"/>
    </xf>
    <xf numFmtId="3" fontId="27" fillId="0" borderId="1" xfId="6" applyNumberFormat="1" applyFont="1" applyFill="1" applyBorder="1" applyAlignment="1">
      <alignment wrapText="1"/>
    </xf>
    <xf numFmtId="0" fontId="58" fillId="0" borderId="1" xfId="0" applyFont="1" applyBorder="1" applyAlignment="1">
      <alignment horizontal="justify" vertical="center" wrapText="1"/>
    </xf>
    <xf numFmtId="49" fontId="49" fillId="0" borderId="4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1" xfId="4" applyFont="1" applyFill="1" applyBorder="1" applyAlignment="1">
      <alignment horizontal="left" vertical="center" wrapText="1"/>
    </xf>
    <xf numFmtId="49" fontId="27" fillId="0" borderId="3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7" fillId="0" borderId="0" xfId="0" applyFont="1" applyFill="1" applyAlignment="1"/>
    <xf numFmtId="3" fontId="67" fillId="0" borderId="0" xfId="0" applyNumberFormat="1" applyFont="1" applyFill="1" applyAlignment="1">
      <alignment horizontal="center"/>
    </xf>
    <xf numFmtId="3" fontId="49" fillId="0" borderId="1" xfId="8" applyNumberFormat="1" applyFont="1" applyFill="1" applyBorder="1" applyAlignment="1">
      <alignment horizontal="center"/>
    </xf>
    <xf numFmtId="3" fontId="27" fillId="0" borderId="1" xfId="8" applyNumberFormat="1" applyFont="1" applyFill="1" applyBorder="1" applyAlignment="1">
      <alignment horizontal="center"/>
    </xf>
    <xf numFmtId="3" fontId="27" fillId="0" borderId="1" xfId="9" applyNumberFormat="1" applyFont="1" applyFill="1" applyBorder="1" applyAlignment="1">
      <alignment wrapText="1"/>
    </xf>
    <xf numFmtId="3" fontId="27" fillId="0" borderId="1" xfId="11" applyNumberFormat="1" applyFont="1" applyFill="1" applyBorder="1" applyAlignment="1">
      <alignment wrapText="1"/>
    </xf>
    <xf numFmtId="3" fontId="19" fillId="0" borderId="1" xfId="0" applyNumberFormat="1" applyFont="1" applyFill="1" applyBorder="1" applyAlignment="1">
      <alignment horizontal="left" wrapText="1"/>
    </xf>
    <xf numFmtId="3" fontId="27" fillId="0" borderId="1" xfId="2" applyNumberFormat="1" applyFont="1" applyFill="1" applyBorder="1" applyAlignment="1">
      <alignment wrapText="1"/>
    </xf>
    <xf numFmtId="3" fontId="27" fillId="5" borderId="1" xfId="8" applyNumberFormat="1" applyFont="1" applyFill="1" applyBorder="1" applyAlignment="1">
      <alignment horizontal="center"/>
    </xf>
    <xf numFmtId="3" fontId="27" fillId="5" borderId="1" xfId="0" applyNumberFormat="1" applyFont="1" applyFill="1" applyBorder="1" applyAlignment="1">
      <alignment vertical="top" wrapText="1"/>
    </xf>
    <xf numFmtId="3" fontId="19" fillId="5" borderId="1" xfId="0" applyNumberFormat="1" applyFont="1" applyFill="1" applyBorder="1" applyAlignment="1">
      <alignment horizontal="center"/>
    </xf>
    <xf numFmtId="0" fontId="25" fillId="5" borderId="0" xfId="0" applyFont="1" applyFill="1"/>
    <xf numFmtId="3" fontId="49" fillId="5" borderId="1" xfId="8" applyNumberFormat="1" applyFont="1" applyFill="1" applyBorder="1" applyAlignment="1">
      <alignment horizontal="center"/>
    </xf>
    <xf numFmtId="3" fontId="27" fillId="0" borderId="1" xfId="5" applyNumberFormat="1" applyFont="1" applyFill="1" applyBorder="1" applyAlignment="1">
      <alignment wrapText="1"/>
    </xf>
    <xf numFmtId="3" fontId="19" fillId="0" borderId="1" xfId="0" applyNumberFormat="1" applyFont="1" applyFill="1" applyBorder="1" applyAlignment="1">
      <alignment wrapText="1"/>
    </xf>
    <xf numFmtId="3" fontId="27" fillId="0" borderId="1" xfId="0" applyNumberFormat="1" applyFont="1" applyFill="1" applyBorder="1" applyAlignment="1">
      <alignment wrapText="1"/>
    </xf>
    <xf numFmtId="3" fontId="67" fillId="0" borderId="1" xfId="0" applyNumberFormat="1" applyFont="1" applyFill="1" applyBorder="1" applyAlignment="1">
      <alignment horizontal="center"/>
    </xf>
    <xf numFmtId="3" fontId="27" fillId="0" borderId="1" xfId="4" applyNumberFormat="1" applyFont="1" applyFill="1" applyBorder="1" applyAlignment="1">
      <alignment wrapText="1"/>
    </xf>
    <xf numFmtId="3" fontId="67" fillId="5" borderId="1" xfId="0" applyNumberFormat="1" applyFont="1" applyFill="1" applyBorder="1" applyAlignment="1">
      <alignment horizontal="center"/>
    </xf>
    <xf numFmtId="3" fontId="27" fillId="5" borderId="1" xfId="4" applyNumberFormat="1" applyFont="1" applyFill="1" applyBorder="1" applyAlignment="1">
      <alignment vertical="top" wrapText="1"/>
    </xf>
    <xf numFmtId="3" fontId="19" fillId="0" borderId="1" xfId="0" applyNumberFormat="1" applyFont="1" applyFill="1" applyBorder="1" applyAlignment="1">
      <alignment horizontal="center"/>
    </xf>
    <xf numFmtId="3" fontId="27" fillId="0" borderId="1" xfId="7" applyNumberFormat="1" applyFont="1" applyFill="1" applyBorder="1" applyAlignment="1">
      <alignment wrapText="1"/>
    </xf>
    <xf numFmtId="3" fontId="19" fillId="0" borderId="1" xfId="18" applyNumberFormat="1" applyFont="1" applyFill="1" applyBorder="1" applyAlignment="1">
      <alignment horizontal="left" wrapText="1"/>
    </xf>
    <xf numFmtId="3" fontId="27" fillId="0" borderId="1" xfId="0" applyNumberFormat="1" applyFont="1" applyFill="1" applyBorder="1" applyAlignment="1">
      <alignment horizontal="left" wrapText="1"/>
    </xf>
    <xf numFmtId="3" fontId="27" fillId="0" borderId="1" xfId="20" applyNumberFormat="1" applyFont="1" applyFill="1" applyBorder="1" applyAlignment="1">
      <alignment wrapText="1"/>
    </xf>
    <xf numFmtId="0" fontId="76" fillId="0" borderId="0" xfId="0" applyFont="1" applyAlignment="1">
      <alignment horizontal="center" vertical="center"/>
    </xf>
    <xf numFmtId="0" fontId="63" fillId="0" borderId="0" xfId="0" applyFont="1" applyFill="1" applyAlignment="1">
      <alignment horizontal="center" vertical="center" wrapText="1"/>
    </xf>
    <xf numFmtId="0" fontId="77" fillId="2" borderId="1" xfId="12" applyNumberFormat="1" applyFont="1" applyFill="1" applyBorder="1" applyAlignment="1">
      <alignment horizontal="center" vertical="center"/>
    </xf>
    <xf numFmtId="0" fontId="77" fillId="2" borderId="1" xfId="12" applyNumberFormat="1" applyFont="1" applyFill="1" applyBorder="1" applyAlignment="1">
      <alignment horizontal="center" vertical="center" wrapText="1"/>
    </xf>
    <xf numFmtId="0" fontId="45" fillId="2" borderId="1" xfId="12" applyNumberFormat="1" applyFont="1" applyFill="1" applyBorder="1" applyAlignment="1">
      <alignment horizontal="left" vertical="top"/>
    </xf>
    <xf numFmtId="0" fontId="78" fillId="0" borderId="0" xfId="0" applyFont="1" applyAlignment="1">
      <alignment vertical="center" wrapText="1"/>
    </xf>
    <xf numFmtId="0" fontId="80" fillId="0" borderId="0" xfId="0" applyFont="1" applyFill="1" applyBorder="1" applyAlignment="1">
      <alignment vertical="center" wrapText="1"/>
    </xf>
    <xf numFmtId="165" fontId="79" fillId="0" borderId="0" xfId="0" applyNumberFormat="1" applyFont="1" applyFill="1" applyBorder="1" applyAlignment="1">
      <alignment vertical="center" wrapText="1"/>
    </xf>
    <xf numFmtId="4" fontId="81" fillId="0" borderId="0" xfId="0" applyNumberFormat="1" applyFont="1" applyAlignment="1">
      <alignment horizontal="center" vertical="center" wrapText="1"/>
    </xf>
    <xf numFmtId="4" fontId="81" fillId="0" borderId="1" xfId="0" applyNumberFormat="1" applyFont="1" applyBorder="1" applyAlignment="1">
      <alignment horizontal="center" vertical="center" wrapText="1"/>
    </xf>
    <xf numFmtId="4" fontId="81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77" fillId="0" borderId="1" xfId="12" applyNumberFormat="1" applyFont="1" applyFill="1" applyBorder="1" applyAlignment="1">
      <alignment horizontal="center" vertical="center"/>
    </xf>
    <xf numFmtId="0" fontId="45" fillId="0" borderId="1" xfId="12" applyNumberFormat="1" applyFont="1" applyFill="1" applyBorder="1" applyAlignment="1">
      <alignment horizontal="left" vertical="top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167" fontId="81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top" wrapText="1"/>
    </xf>
    <xf numFmtId="4" fontId="6" fillId="2" borderId="1" xfId="0" applyNumberFormat="1" applyFont="1" applyFill="1" applyBorder="1"/>
    <xf numFmtId="4" fontId="6" fillId="5" borderId="1" xfId="0" applyNumberFormat="1" applyFont="1" applyFill="1" applyBorder="1" applyAlignment="1">
      <alignment horizontal="right" vertical="center" wrapText="1"/>
    </xf>
    <xf numFmtId="0" fontId="52" fillId="5" borderId="0" xfId="4" applyFont="1" applyFill="1"/>
    <xf numFmtId="0" fontId="22" fillId="0" borderId="1" xfId="4" applyFont="1" applyBorder="1" applyAlignment="1">
      <alignment vertical="center" wrapText="1"/>
    </xf>
    <xf numFmtId="0" fontId="22" fillId="0" borderId="1" xfId="4" applyFont="1" applyBorder="1" applyAlignment="1">
      <alignment horizontal="center" vertical="center" wrapText="1"/>
    </xf>
    <xf numFmtId="0" fontId="22" fillId="0" borderId="1" xfId="4" applyFont="1" applyBorder="1" applyAlignment="1">
      <alignment vertical="center"/>
    </xf>
    <xf numFmtId="0" fontId="52" fillId="5" borderId="0" xfId="4" applyFont="1" applyFill="1" applyAlignment="1">
      <alignment vertical="center"/>
    </xf>
    <xf numFmtId="0" fontId="22" fillId="0" borderId="1" xfId="4" applyFont="1" applyBorder="1" applyAlignment="1">
      <alignment horizontal="justify" vertical="center" wrapText="1"/>
    </xf>
    <xf numFmtId="0" fontId="53" fillId="0" borderId="1" xfId="4" applyFont="1" applyBorder="1" applyAlignment="1">
      <alignment horizontal="center" vertical="center" wrapText="1"/>
    </xf>
    <xf numFmtId="0" fontId="22" fillId="5" borderId="1" xfId="4" applyFont="1" applyFill="1" applyBorder="1" applyAlignment="1">
      <alignment vertical="center" wrapText="1"/>
    </xf>
    <xf numFmtId="0" fontId="22" fillId="5" borderId="1" xfId="4" applyFont="1" applyFill="1" applyBorder="1" applyAlignment="1">
      <alignment horizontal="center" vertical="center" wrapText="1"/>
    </xf>
    <xf numFmtId="0" fontId="0" fillId="0" borderId="0" xfId="0" applyFont="1" applyFill="1"/>
    <xf numFmtId="167" fontId="85" fillId="0" borderId="1" xfId="0" applyNumberFormat="1" applyFont="1" applyFill="1" applyBorder="1"/>
    <xf numFmtId="167" fontId="85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87" fillId="0" borderId="0" xfId="0" applyFont="1" applyFill="1" applyAlignment="1">
      <alignment horizontal="center" vertical="center"/>
    </xf>
    <xf numFmtId="0" fontId="22" fillId="5" borderId="1" xfId="4" applyFont="1" applyFill="1" applyBorder="1" applyAlignment="1">
      <alignment vertical="center"/>
    </xf>
    <xf numFmtId="0" fontId="84" fillId="5" borderId="1" xfId="4" applyFont="1" applyFill="1" applyBorder="1" applyAlignment="1">
      <alignment horizontal="center" vertical="center" wrapText="1"/>
    </xf>
    <xf numFmtId="0" fontId="53" fillId="5" borderId="1" xfId="0" applyFont="1" applyFill="1" applyBorder="1" applyAlignment="1">
      <alignment horizontal="center" vertical="center"/>
    </xf>
    <xf numFmtId="0" fontId="22" fillId="5" borderId="1" xfId="4" applyFont="1" applyFill="1" applyBorder="1" applyAlignment="1">
      <alignment horizontal="left" vertical="center" wrapText="1"/>
    </xf>
    <xf numFmtId="0" fontId="21" fillId="0" borderId="1" xfId="4" applyFont="1" applyBorder="1" applyAlignment="1">
      <alignment horizontal="center" vertical="center" wrapText="1"/>
    </xf>
    <xf numFmtId="0" fontId="22" fillId="5" borderId="1" xfId="4" applyFont="1" applyFill="1" applyBorder="1" applyAlignment="1">
      <alignment horizontal="justify" vertical="center" wrapText="1"/>
    </xf>
    <xf numFmtId="0" fontId="21" fillId="5" borderId="1" xfId="4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53" fillId="5" borderId="0" xfId="4" applyFont="1" applyFill="1"/>
    <xf numFmtId="0" fontId="68" fillId="5" borderId="0" xfId="4" applyFont="1" applyFill="1"/>
    <xf numFmtId="4" fontId="0" fillId="0" borderId="1" xfId="0" applyNumberFormat="1" applyBorder="1" applyAlignment="1">
      <alignment horizontal="center" vertical="center" wrapText="1"/>
    </xf>
    <xf numFmtId="0" fontId="5" fillId="0" borderId="0" xfId="0" applyFont="1" applyFill="1"/>
    <xf numFmtId="4" fontId="5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9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47" fillId="0" borderId="1" xfId="0" applyNumberFormat="1" applyFont="1" applyFill="1" applyBorder="1" applyAlignment="1">
      <alignment horizontal="center" vertical="center"/>
    </xf>
    <xf numFmtId="0" fontId="9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77" fillId="0" borderId="1" xfId="12" applyNumberFormat="1" applyFont="1" applyFill="1" applyBorder="1" applyAlignment="1">
      <alignment horizontal="center" vertical="center" wrapText="1"/>
    </xf>
    <xf numFmtId="0" fontId="45" fillId="0" borderId="1" xfId="12" applyNumberFormat="1" applyFont="1" applyFill="1" applyBorder="1" applyAlignment="1">
      <alignment horizontal="left" vertical="top" wrapText="1"/>
    </xf>
    <xf numFmtId="167" fontId="8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0" fillId="0" borderId="0" xfId="0" applyAlignment="1">
      <alignment vertical="center"/>
    </xf>
    <xf numFmtId="0" fontId="60" fillId="0" borderId="0" xfId="0" applyFont="1" applyFill="1" applyAlignment="1">
      <alignment vertical="center" wrapText="1"/>
    </xf>
    <xf numFmtId="4" fontId="86" fillId="0" borderId="0" xfId="0" applyNumberFormat="1" applyFont="1" applyFill="1" applyAlignment="1">
      <alignment horizontal="center" vertical="center" wrapText="1"/>
    </xf>
    <xf numFmtId="4" fontId="81" fillId="0" borderId="0" xfId="0" applyNumberFormat="1" applyFont="1" applyFill="1" applyAlignment="1">
      <alignment horizontal="center" vertical="center" wrapText="1"/>
    </xf>
    <xf numFmtId="0" fontId="90" fillId="0" borderId="0" xfId="0" applyFont="1" applyFill="1" applyAlignment="1">
      <alignment horizontal="center" vertical="center"/>
    </xf>
    <xf numFmtId="164" fontId="16" fillId="0" borderId="1" xfId="14" applyFont="1" applyFill="1" applyBorder="1" applyAlignment="1">
      <alignment horizontal="right" vertical="center" wrapText="1"/>
    </xf>
    <xf numFmtId="164" fontId="16" fillId="5" borderId="1" xfId="14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2" fontId="6" fillId="5" borderId="1" xfId="0" applyNumberFormat="1" applyFont="1" applyFill="1" applyBorder="1" applyAlignment="1">
      <alignment vertical="center" wrapText="1"/>
    </xf>
    <xf numFmtId="2" fontId="6" fillId="5" borderId="5" xfId="0" applyNumberFormat="1" applyFont="1" applyFill="1" applyBorder="1" applyAlignment="1">
      <alignment vertical="center" wrapText="1"/>
    </xf>
    <xf numFmtId="0" fontId="50" fillId="0" borderId="0" xfId="0" applyFont="1" applyFill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167" fontId="0" fillId="0" borderId="0" xfId="0" applyNumberFormat="1" applyFill="1"/>
    <xf numFmtId="0" fontId="11" fillId="0" borderId="0" xfId="4" applyBorder="1"/>
    <xf numFmtId="0" fontId="11" fillId="0" borderId="0" xfId="4"/>
    <xf numFmtId="0" fontId="11" fillId="0" borderId="0" xfId="4" applyAlignment="1">
      <alignment horizontal="center" vertical="center" wrapText="1"/>
    </xf>
    <xf numFmtId="0" fontId="20" fillId="0" borderId="0" xfId="4" applyFont="1" applyAlignment="1">
      <alignment horizontal="left"/>
    </xf>
    <xf numFmtId="0" fontId="19" fillId="0" borderId="0" xfId="4" applyFont="1"/>
    <xf numFmtId="0" fontId="26" fillId="0" borderId="0" xfId="4" applyFont="1"/>
    <xf numFmtId="4" fontId="26" fillId="0" borderId="0" xfId="4" applyNumberFormat="1" applyFont="1"/>
    <xf numFmtId="0" fontId="11" fillId="0" borderId="0" xfId="4" applyAlignment="1">
      <alignment horizontal="left"/>
    </xf>
    <xf numFmtId="0" fontId="5" fillId="0" borderId="0" xfId="4" applyFont="1"/>
    <xf numFmtId="0" fontId="11" fillId="0" borderId="0" xfId="4" applyFill="1" applyAlignment="1">
      <alignment horizontal="right" vertical="center" wrapText="1"/>
    </xf>
    <xf numFmtId="0" fontId="5" fillId="0" borderId="0" xfId="4" applyFont="1" applyFill="1" applyAlignment="1">
      <alignment horizontal="right" vertical="center" wrapText="1"/>
    </xf>
    <xf numFmtId="167" fontId="5" fillId="0" borderId="1" xfId="0" applyNumberFormat="1" applyFont="1" applyFill="1" applyBorder="1"/>
    <xf numFmtId="3" fontId="96" fillId="2" borderId="1" xfId="12" applyNumberFormat="1" applyFont="1" applyFill="1" applyBorder="1" applyAlignment="1">
      <alignment horizontal="right" vertical="top"/>
    </xf>
    <xf numFmtId="167" fontId="5" fillId="0" borderId="0" xfId="0" applyNumberFormat="1" applyFont="1" applyFill="1"/>
    <xf numFmtId="0" fontId="14" fillId="2" borderId="1" xfId="12" applyNumberFormat="1" applyFont="1" applyFill="1" applyBorder="1" applyAlignment="1">
      <alignment horizontal="left" vertical="top"/>
    </xf>
    <xf numFmtId="3" fontId="14" fillId="2" borderId="1" xfId="12" applyNumberFormat="1" applyFont="1" applyFill="1" applyBorder="1" applyAlignment="1">
      <alignment horizontal="right" vertical="top"/>
    </xf>
    <xf numFmtId="167" fontId="68" fillId="0" borderId="1" xfId="0" applyNumberFormat="1" applyFont="1" applyFill="1" applyBorder="1"/>
    <xf numFmtId="1" fontId="14" fillId="2" borderId="1" xfId="12" applyNumberFormat="1" applyFont="1" applyFill="1" applyBorder="1" applyAlignment="1">
      <alignment horizontal="right" vertical="top"/>
    </xf>
    <xf numFmtId="0" fontId="96" fillId="2" borderId="1" xfId="12" applyNumberFormat="1" applyFont="1" applyFill="1" applyBorder="1" applyAlignment="1">
      <alignment horizontal="center" vertical="center" wrapText="1"/>
    </xf>
    <xf numFmtId="167" fontId="52" fillId="0" borderId="1" xfId="0" applyNumberFormat="1" applyFont="1" applyFill="1" applyBorder="1" applyAlignment="1">
      <alignment horizontal="center"/>
    </xf>
    <xf numFmtId="167" fontId="95" fillId="0" borderId="1" xfId="0" applyNumberFormat="1" applyFont="1" applyFill="1" applyBorder="1" applyAlignment="1">
      <alignment horizontal="center"/>
    </xf>
    <xf numFmtId="0" fontId="46" fillId="0" borderId="1" xfId="12" applyNumberFormat="1" applyFont="1" applyFill="1" applyBorder="1" applyAlignment="1">
      <alignment horizontal="right" vertical="center"/>
    </xf>
    <xf numFmtId="3" fontId="46" fillId="0" borderId="1" xfId="12" applyNumberFormat="1" applyFont="1" applyFill="1" applyBorder="1" applyAlignment="1">
      <alignment horizontal="right" vertical="center"/>
    </xf>
    <xf numFmtId="3" fontId="98" fillId="0" borderId="1" xfId="12" applyNumberFormat="1" applyFont="1" applyFill="1" applyBorder="1" applyAlignment="1">
      <alignment horizontal="right" vertical="center"/>
    </xf>
    <xf numFmtId="0" fontId="96" fillId="0" borderId="1" xfId="12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9" fillId="5" borderId="1" xfId="0" applyNumberFormat="1" applyFont="1" applyFill="1" applyBorder="1" applyAlignment="1">
      <alignment horizontal="center" vertical="center"/>
    </xf>
    <xf numFmtId="0" fontId="5" fillId="5" borderId="1" xfId="12" applyFill="1" applyBorder="1" applyAlignment="1">
      <alignment horizontal="center" vertical="center" wrapText="1"/>
    </xf>
    <xf numFmtId="0" fontId="5" fillId="5" borderId="1" xfId="12" applyFont="1" applyFill="1" applyBorder="1" applyAlignment="1">
      <alignment horizontal="center" vertical="center" wrapText="1"/>
    </xf>
    <xf numFmtId="0" fontId="5" fillId="0" borderId="1" xfId="12" applyFont="1" applyFill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 wrapText="1"/>
    </xf>
    <xf numFmtId="0" fontId="5" fillId="0" borderId="5" xfId="12" applyBorder="1" applyAlignment="1">
      <alignment horizontal="center" vertical="center" wrapText="1"/>
    </xf>
    <xf numFmtId="0" fontId="5" fillId="0" borderId="1" xfId="12" applyFill="1" applyBorder="1" applyAlignment="1">
      <alignment horizontal="center" vertical="center" wrapText="1"/>
    </xf>
    <xf numFmtId="0" fontId="5" fillId="0" borderId="5" xfId="12" applyFont="1" applyFill="1" applyBorder="1" applyAlignment="1">
      <alignment horizontal="center" vertical="center" wrapText="1"/>
    </xf>
    <xf numFmtId="0" fontId="29" fillId="0" borderId="1" xfId="12" applyFont="1" applyBorder="1" applyAlignment="1">
      <alignment horizontal="center" vertical="center" wrapText="1"/>
    </xf>
    <xf numFmtId="0" fontId="5" fillId="0" borderId="5" xfId="12" applyFont="1" applyBorder="1" applyAlignment="1">
      <alignment horizontal="center" vertical="center" wrapText="1"/>
    </xf>
    <xf numFmtId="0" fontId="5" fillId="5" borderId="5" xfId="12" applyFill="1" applyBorder="1" applyAlignment="1">
      <alignment horizontal="center" vertical="center" wrapText="1"/>
    </xf>
    <xf numFmtId="0" fontId="5" fillId="0" borderId="24" xfId="12" applyFill="1" applyBorder="1" applyAlignment="1">
      <alignment horizontal="center" vertical="center" wrapText="1"/>
    </xf>
    <xf numFmtId="0" fontId="5" fillId="0" borderId="2" xfId="12" applyFill="1" applyBorder="1" applyAlignment="1">
      <alignment horizontal="center" vertical="center" wrapText="1"/>
    </xf>
    <xf numFmtId="0" fontId="5" fillId="0" borderId="2" xfId="12" applyFont="1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1" xfId="0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0" fontId="99" fillId="0" borderId="0" xfId="0" applyFont="1" applyAlignment="1"/>
    <xf numFmtId="0" fontId="0" fillId="0" borderId="1" xfId="0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Fill="1" applyBorder="1" applyAlignment="1">
      <alignment horizontal="center" vertical="center"/>
    </xf>
    <xf numFmtId="0" fontId="4" fillId="0" borderId="1" xfId="21" applyFill="1" applyBorder="1"/>
    <xf numFmtId="0" fontId="4" fillId="0" borderId="1" xfId="21" applyFill="1" applyBorder="1" applyAlignment="1">
      <alignment wrapText="1"/>
    </xf>
    <xf numFmtId="4" fontId="4" fillId="0" borderId="1" xfId="21" applyNumberFormat="1" applyFill="1" applyBorder="1"/>
    <xf numFmtId="2" fontId="0" fillId="0" borderId="0" xfId="0" applyNumberFormat="1" applyFill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center" vertical="center" wrapText="1"/>
    </xf>
    <xf numFmtId="4" fontId="22" fillId="0" borderId="1" xfId="4" applyNumberFormat="1" applyFont="1" applyFill="1" applyBorder="1" applyAlignment="1">
      <alignment horizontal="right" vertical="center"/>
    </xf>
    <xf numFmtId="0" fontId="93" fillId="0" borderId="1" xfId="4" applyFont="1" applyFill="1" applyBorder="1" applyAlignment="1">
      <alignment horizontal="center" vertical="center" wrapText="1"/>
    </xf>
    <xf numFmtId="0" fontId="21" fillId="0" borderId="4" xfId="4" applyFont="1" applyFill="1" applyBorder="1" applyAlignment="1">
      <alignment horizontal="left" vertical="center" wrapText="1"/>
    </xf>
    <xf numFmtId="4" fontId="22" fillId="0" borderId="1" xfId="4" applyNumberFormat="1" applyFont="1" applyFill="1" applyBorder="1" applyAlignment="1">
      <alignment vertical="center"/>
    </xf>
    <xf numFmtId="0" fontId="21" fillId="0" borderId="1" xfId="4" applyFont="1" applyFill="1" applyBorder="1" applyAlignment="1">
      <alignment horizontal="left" vertical="center" wrapText="1"/>
    </xf>
    <xf numFmtId="0" fontId="22" fillId="0" borderId="1" xfId="4" applyFont="1" applyFill="1" applyBorder="1" applyAlignment="1">
      <alignment horizontal="center" vertical="top" wrapText="1"/>
    </xf>
    <xf numFmtId="0" fontId="22" fillId="0" borderId="1" xfId="4" applyFont="1" applyFill="1" applyBorder="1" applyAlignment="1">
      <alignment horizontal="center" wrapText="1"/>
    </xf>
    <xf numFmtId="0" fontId="4" fillId="0" borderId="1" xfId="21" applyFill="1" applyBorder="1" applyAlignment="1">
      <alignment horizontal="center" vertical="center" wrapText="1"/>
    </xf>
    <xf numFmtId="0" fontId="4" fillId="0" borderId="1" xfId="21" applyFill="1" applyBorder="1" applyAlignment="1">
      <alignment vertical="center"/>
    </xf>
    <xf numFmtId="0" fontId="4" fillId="0" borderId="1" xfId="21" applyFill="1" applyBorder="1" applyAlignment="1">
      <alignment vertical="center" wrapText="1"/>
    </xf>
    <xf numFmtId="4" fontId="4" fillId="0" borderId="1" xfId="21" applyNumberFormat="1" applyFill="1" applyBorder="1" applyAlignment="1">
      <alignment vertical="center"/>
    </xf>
    <xf numFmtId="0" fontId="100" fillId="0" borderId="1" xfId="4" applyFont="1" applyFill="1" applyBorder="1" applyAlignment="1">
      <alignment horizontal="center" vertical="center" wrapText="1"/>
    </xf>
    <xf numFmtId="0" fontId="66" fillId="0" borderId="1" xfId="4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4" fontId="64" fillId="0" borderId="1" xfId="4" applyNumberFormat="1" applyFont="1" applyFill="1" applyBorder="1" applyAlignment="1">
      <alignment horizontal="right" vertical="center"/>
    </xf>
    <xf numFmtId="0" fontId="64" fillId="0" borderId="1" xfId="4" applyFont="1" applyFill="1" applyBorder="1" applyAlignment="1">
      <alignment horizontal="center" vertical="center" wrapText="1"/>
    </xf>
    <xf numFmtId="0" fontId="100" fillId="0" borderId="0" xfId="4" applyFont="1" applyAlignment="1">
      <alignment horizontal="center" vertical="center" wrapText="1"/>
    </xf>
    <xf numFmtId="0" fontId="100" fillId="0" borderId="6" xfId="4" applyFont="1" applyBorder="1"/>
    <xf numFmtId="4" fontId="100" fillId="0" borderId="6" xfId="4" applyNumberFormat="1" applyFont="1" applyBorder="1"/>
    <xf numFmtId="0" fontId="52" fillId="0" borderId="0" xfId="4" applyFont="1"/>
    <xf numFmtId="0" fontId="52" fillId="0" borderId="6" xfId="4" applyFont="1" applyBorder="1"/>
    <xf numFmtId="0" fontId="45" fillId="0" borderId="1" xfId="0" applyNumberFormat="1" applyFont="1" applyFill="1" applyBorder="1" applyAlignment="1">
      <alignment horizontal="left" vertical="top" wrapText="1"/>
    </xf>
    <xf numFmtId="0" fontId="59" fillId="0" borderId="1" xfId="0" applyFont="1" applyFill="1" applyBorder="1" applyAlignment="1">
      <alignment wrapText="1"/>
    </xf>
    <xf numFmtId="0" fontId="59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45" fillId="5" borderId="1" xfId="0" applyNumberFormat="1" applyFont="1" applyFill="1" applyBorder="1" applyAlignment="1">
      <alignment horizontal="center" vertical="center"/>
    </xf>
    <xf numFmtId="0" fontId="45" fillId="0" borderId="1" xfId="0" applyNumberFormat="1" applyFont="1" applyFill="1" applyBorder="1" applyAlignment="1">
      <alignment horizontal="left" vertical="center" wrapText="1"/>
    </xf>
    <xf numFmtId="0" fontId="59" fillId="0" borderId="1" xfId="0" applyFont="1" applyFill="1" applyBorder="1" applyAlignment="1">
      <alignment vertical="center" wrapText="1"/>
    </xf>
    <xf numFmtId="0" fontId="45" fillId="2" borderId="1" xfId="0" applyNumberFormat="1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10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49" fillId="0" borderId="26" xfId="0" applyFont="1" applyBorder="1" applyAlignment="1">
      <alignment vertical="center" wrapText="1"/>
    </xf>
    <xf numFmtId="3" fontId="27" fillId="0" borderId="2" xfId="0" applyNumberFormat="1" applyFont="1" applyFill="1" applyBorder="1" applyAlignment="1">
      <alignment horizontal="center" vertical="center"/>
    </xf>
    <xf numFmtId="49" fontId="27" fillId="0" borderId="1" xfId="0" applyNumberFormat="1" applyFont="1" applyBorder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78" fillId="0" borderId="1" xfId="0" applyFont="1" applyBorder="1" applyAlignment="1">
      <alignment vertical="center" wrapText="1"/>
    </xf>
    <xf numFmtId="165" fontId="78" fillId="0" borderId="1" xfId="0" applyNumberFormat="1" applyFont="1" applyBorder="1" applyAlignment="1">
      <alignment vertical="center" wrapText="1"/>
    </xf>
    <xf numFmtId="165" fontId="79" fillId="7" borderId="1" xfId="0" applyNumberFormat="1" applyFont="1" applyFill="1" applyBorder="1" applyAlignment="1">
      <alignment horizontal="right" vertical="center" wrapText="1"/>
    </xf>
    <xf numFmtId="0" fontId="79" fillId="7" borderId="1" xfId="0" applyFont="1" applyFill="1" applyBorder="1" applyAlignment="1">
      <alignment vertical="center" wrapText="1"/>
    </xf>
    <xf numFmtId="165" fontId="79" fillId="7" borderId="1" xfId="0" applyNumberFormat="1" applyFont="1" applyFill="1" applyBorder="1" applyAlignment="1">
      <alignment vertical="center" wrapText="1"/>
    </xf>
    <xf numFmtId="167" fontId="89" fillId="0" borderId="1" xfId="0" applyNumberFormat="1" applyFont="1" applyFill="1" applyBorder="1" applyAlignment="1">
      <alignment horizontal="center" vertical="center"/>
    </xf>
    <xf numFmtId="167" fontId="104" fillId="0" borderId="1" xfId="0" applyNumberFormat="1" applyFont="1" applyFill="1" applyBorder="1" applyAlignment="1">
      <alignment horizontal="center" vertical="center" wrapText="1"/>
    </xf>
    <xf numFmtId="167" fontId="89" fillId="0" borderId="1" xfId="0" applyNumberFormat="1" applyFont="1" applyFill="1" applyBorder="1"/>
    <xf numFmtId="0" fontId="101" fillId="0" borderId="1" xfId="0" applyFont="1" applyFill="1" applyBorder="1" applyAlignment="1"/>
    <xf numFmtId="0" fontId="89" fillId="0" borderId="1" xfId="0" applyFont="1" applyFill="1" applyBorder="1"/>
    <xf numFmtId="0" fontId="101" fillId="0" borderId="1" xfId="0" applyFont="1" applyFill="1" applyBorder="1"/>
    <xf numFmtId="4" fontId="6" fillId="0" borderId="0" xfId="0" applyNumberFormat="1" applyFont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5" borderId="1" xfId="21" applyFill="1" applyBorder="1" applyAlignment="1">
      <alignment wrapText="1"/>
    </xf>
    <xf numFmtId="4" fontId="4" fillId="0" borderId="1" xfId="21" applyNumberFormat="1" applyBorder="1" applyAlignment="1">
      <alignment horizontal="center"/>
    </xf>
    <xf numFmtId="0" fontId="3" fillId="0" borderId="1" xfId="21" applyFont="1" applyBorder="1" applyAlignment="1">
      <alignment wrapText="1"/>
    </xf>
    <xf numFmtId="0" fontId="0" fillId="5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2" fontId="0" fillId="5" borderId="1" xfId="0" applyNumberFormat="1" applyFill="1" applyBorder="1" applyAlignment="1">
      <alignment horizontal="right"/>
    </xf>
    <xf numFmtId="4" fontId="4" fillId="0" borderId="1" xfId="21" applyNumberFormat="1" applyBorder="1" applyAlignment="1">
      <alignment horizontal="right"/>
    </xf>
    <xf numFmtId="0" fontId="0" fillId="0" borderId="1" xfId="0" applyBorder="1" applyAlignment="1">
      <alignment vertical="center"/>
    </xf>
    <xf numFmtId="4" fontId="4" fillId="6" borderId="1" xfId="21" applyNumberFormat="1" applyFill="1" applyBorder="1"/>
    <xf numFmtId="0" fontId="0" fillId="5" borderId="1" xfId="0" applyFill="1" applyBorder="1" applyAlignment="1">
      <alignment vertical="center"/>
    </xf>
    <xf numFmtId="2" fontId="16" fillId="5" borderId="1" xfId="0" applyNumberFormat="1" applyFont="1" applyFill="1" applyBorder="1" applyAlignment="1">
      <alignment horizontal="right"/>
    </xf>
    <xf numFmtId="0" fontId="55" fillId="0" borderId="1" xfId="21" applyFont="1" applyBorder="1"/>
    <xf numFmtId="0" fontId="55" fillId="0" borderId="1" xfId="21" applyFont="1" applyBorder="1" applyAlignment="1">
      <alignment wrapText="1"/>
    </xf>
    <xf numFmtId="4" fontId="55" fillId="0" borderId="1" xfId="21" applyNumberFormat="1" applyFont="1" applyBorder="1"/>
    <xf numFmtId="0" fontId="55" fillId="0" borderId="1" xfId="21" applyFont="1" applyBorder="1" applyAlignment="1">
      <alignment horizontal="right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wrapText="1"/>
    </xf>
    <xf numFmtId="0" fontId="16" fillId="0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left" wrapText="1"/>
    </xf>
    <xf numFmtId="0" fontId="55" fillId="5" borderId="1" xfId="21" applyFont="1" applyFill="1" applyBorder="1" applyAlignment="1">
      <alignment wrapText="1"/>
    </xf>
    <xf numFmtId="0" fontId="55" fillId="5" borderId="1" xfId="21" applyFont="1" applyFill="1" applyBorder="1" applyAlignment="1">
      <alignment horizontal="right"/>
    </xf>
    <xf numFmtId="4" fontId="55" fillId="5" borderId="1" xfId="21" applyNumberFormat="1" applyFont="1" applyFill="1" applyBorder="1" applyAlignment="1">
      <alignment horizontal="right"/>
    </xf>
    <xf numFmtId="4" fontId="55" fillId="0" borderId="1" xfId="21" applyNumberFormat="1" applyFont="1" applyBorder="1" applyAlignment="1">
      <alignment horizontal="right"/>
    </xf>
    <xf numFmtId="0" fontId="4" fillId="0" borderId="1" xfId="2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168" fontId="11" fillId="0" borderId="0" xfId="0" applyNumberFormat="1" applyFont="1" applyFill="1" applyAlignment="1">
      <alignment horizontal="center" vertical="center" wrapText="1"/>
    </xf>
    <xf numFmtId="0" fontId="66" fillId="8" borderId="1" xfId="12" applyFont="1" applyFill="1" applyBorder="1" applyAlignment="1">
      <alignment horizontal="left" vertical="center" wrapText="1"/>
    </xf>
    <xf numFmtId="0" fontId="67" fillId="0" borderId="1" xfId="0" applyFont="1" applyBorder="1" applyAlignment="1">
      <alignment horizontal="center" vertical="center"/>
    </xf>
    <xf numFmtId="0" fontId="53" fillId="2" borderId="1" xfId="13" applyNumberFormat="1" applyFont="1" applyFill="1" applyBorder="1" applyAlignment="1">
      <alignment horizontal="left" vertical="center" wrapText="1"/>
    </xf>
    <xf numFmtId="0" fontId="66" fillId="0" borderId="1" xfId="12" applyFont="1" applyFill="1" applyBorder="1" applyAlignment="1">
      <alignment horizontal="center" vertical="center" wrapText="1"/>
    </xf>
    <xf numFmtId="0" fontId="68" fillId="0" borderId="1" xfId="0" applyFont="1" applyFill="1" applyBorder="1" applyAlignment="1">
      <alignment horizontal="center" vertical="center" wrapText="1"/>
    </xf>
    <xf numFmtId="4" fontId="91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6" fillId="8" borderId="1" xfId="0" applyFont="1" applyFill="1" applyBorder="1" applyAlignment="1">
      <alignment horizontal="left" wrapText="1"/>
    </xf>
    <xf numFmtId="0" fontId="66" fillId="0" borderId="0" xfId="12" applyFont="1" applyFill="1" applyBorder="1" applyAlignment="1">
      <alignment horizontal="left" vertical="center" wrapText="1"/>
    </xf>
    <xf numFmtId="0" fontId="66" fillId="8" borderId="1" xfId="0" applyFont="1" applyFill="1" applyBorder="1" applyAlignment="1">
      <alignment wrapText="1"/>
    </xf>
    <xf numFmtId="0" fontId="27" fillId="0" borderId="1" xfId="0" applyFont="1" applyFill="1" applyBorder="1"/>
    <xf numFmtId="0" fontId="2" fillId="0" borderId="1" xfId="21" applyFont="1" applyBorder="1" applyAlignment="1">
      <alignment wrapText="1"/>
    </xf>
    <xf numFmtId="0" fontId="0" fillId="0" borderId="0" xfId="0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169" fontId="16" fillId="0" borderId="1" xfId="0" applyNumberFormat="1" applyFont="1" applyFill="1" applyBorder="1" applyAlignment="1">
      <alignment horizontal="right" vertical="center" wrapText="1"/>
    </xf>
    <xf numFmtId="4" fontId="16" fillId="0" borderId="1" xfId="0" applyNumberFormat="1" applyFont="1" applyFill="1" applyBorder="1" applyAlignment="1">
      <alignment horizontal="right" vertical="center" wrapText="1"/>
    </xf>
    <xf numFmtId="2" fontId="106" fillId="0" borderId="1" xfId="0" applyNumberFormat="1" applyFont="1" applyBorder="1" applyAlignment="1">
      <alignment horizontal="right"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78" fillId="0" borderId="1" xfId="0" applyFont="1" applyBorder="1" applyAlignment="1">
      <alignment horizontal="center" vertical="center" wrapText="1"/>
    </xf>
    <xf numFmtId="0" fontId="80" fillId="7" borderId="1" xfId="0" applyFont="1" applyFill="1" applyBorder="1" applyAlignment="1">
      <alignment horizontal="center" vertical="center" wrapText="1"/>
    </xf>
    <xf numFmtId="165" fontId="79" fillId="7" borderId="1" xfId="0" applyNumberFormat="1" applyFont="1" applyFill="1" applyBorder="1" applyAlignment="1">
      <alignment horizontal="center" vertical="center" wrapText="1"/>
    </xf>
    <xf numFmtId="165" fontId="101" fillId="0" borderId="1" xfId="0" applyNumberFormat="1" applyFont="1" applyFill="1" applyBorder="1"/>
    <xf numFmtId="165" fontId="101" fillId="0" borderId="1" xfId="0" applyNumberFormat="1" applyFont="1" applyFill="1" applyBorder="1" applyAlignment="1"/>
    <xf numFmtId="167" fontId="104" fillId="0" borderId="1" xfId="0" applyNumberFormat="1" applyFont="1" applyFill="1" applyBorder="1"/>
    <xf numFmtId="0" fontId="7" fillId="0" borderId="0" xfId="0" applyFont="1" applyFill="1" applyAlignment="1">
      <alignment horizontal="right" vertical="center" wrapText="1"/>
    </xf>
    <xf numFmtId="0" fontId="66" fillId="0" borderId="5" xfId="12" applyFont="1" applyFill="1" applyBorder="1" applyAlignment="1">
      <alignment horizontal="left" vertical="center" wrapText="1"/>
    </xf>
    <xf numFmtId="0" fontId="66" fillId="0" borderId="2" xfId="0" applyFont="1" applyFill="1" applyBorder="1" applyAlignment="1">
      <alignment wrapText="1"/>
    </xf>
    <xf numFmtId="0" fontId="48" fillId="8" borderId="1" xfId="0" applyFont="1" applyFill="1" applyBorder="1" applyAlignment="1">
      <alignment wrapText="1"/>
    </xf>
    <xf numFmtId="0" fontId="66" fillId="0" borderId="1" xfId="12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wrapText="1"/>
    </xf>
    <xf numFmtId="0" fontId="66" fillId="5" borderId="1" xfId="12" applyFont="1" applyFill="1" applyBorder="1" applyAlignment="1">
      <alignment horizontal="center" vertical="center" wrapText="1"/>
    </xf>
    <xf numFmtId="0" fontId="27" fillId="5" borderId="0" xfId="0" applyFont="1" applyFill="1"/>
    <xf numFmtId="0" fontId="66" fillId="5" borderId="1" xfId="0" applyFont="1" applyFill="1" applyBorder="1" applyAlignment="1">
      <alignment horizontal="left" vertical="center" wrapText="1"/>
    </xf>
    <xf numFmtId="0" fontId="66" fillId="5" borderId="1" xfId="0" applyFont="1" applyFill="1" applyBorder="1" applyAlignment="1">
      <alignment wrapText="1"/>
    </xf>
    <xf numFmtId="0" fontId="66" fillId="0" borderId="1" xfId="12" applyFont="1" applyFill="1" applyBorder="1" applyAlignment="1">
      <alignment horizontal="center" vertical="center" wrapText="1"/>
    </xf>
    <xf numFmtId="0" fontId="4" fillId="0" borderId="26" xfId="21" applyBorder="1" applyAlignment="1">
      <alignment wrapText="1"/>
    </xf>
    <xf numFmtId="0" fontId="6" fillId="0" borderId="0" xfId="4" applyFont="1" applyFill="1"/>
    <xf numFmtId="49" fontId="6" fillId="0" borderId="0" xfId="4" applyNumberFormat="1" applyFont="1" applyFill="1"/>
    <xf numFmtId="49" fontId="11" fillId="0" borderId="0" xfId="4" applyNumberFormat="1" applyFill="1" applyAlignment="1">
      <alignment horizontal="center" vertical="center" wrapText="1"/>
    </xf>
    <xf numFmtId="0" fontId="11" fillId="0" borderId="0" xfId="4" applyFill="1" applyAlignment="1">
      <alignment horizontal="center" vertical="center" wrapText="1"/>
    </xf>
    <xf numFmtId="0" fontId="65" fillId="0" borderId="1" xfId="4" applyNumberFormat="1" applyFont="1" applyFill="1" applyBorder="1" applyAlignment="1">
      <alignment horizontal="center" vertical="center" wrapText="1"/>
    </xf>
    <xf numFmtId="0" fontId="52" fillId="0" borderId="1" xfId="4" applyNumberFormat="1" applyFont="1" applyFill="1" applyBorder="1" applyAlignment="1">
      <alignment horizontal="center" vertical="center" wrapText="1"/>
    </xf>
    <xf numFmtId="4" fontId="89" fillId="0" borderId="1" xfId="4" applyNumberFormat="1" applyFont="1" applyFill="1" applyBorder="1" applyAlignment="1">
      <alignment horizontal="center" vertical="center" wrapText="1"/>
    </xf>
    <xf numFmtId="0" fontId="1" fillId="0" borderId="1" xfId="21" applyFont="1" applyFill="1" applyBorder="1" applyAlignment="1">
      <alignment wrapText="1"/>
    </xf>
    <xf numFmtId="0" fontId="6" fillId="0" borderId="0" xfId="4" applyFont="1" applyFill="1" applyBorder="1" applyAlignment="1">
      <alignment horizontal="center" vertical="center" wrapText="1"/>
    </xf>
    <xf numFmtId="0" fontId="25" fillId="0" borderId="0" xfId="4" applyFont="1" applyFill="1" applyBorder="1" applyAlignment="1">
      <alignment horizontal="right" vertical="center" wrapText="1"/>
    </xf>
    <xf numFmtId="0" fontId="11" fillId="0" borderId="0" xfId="4" applyAlignment="1">
      <alignment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10" fillId="0" borderId="26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" fillId="0" borderId="26" xfId="21" applyFont="1" applyBorder="1" applyAlignment="1">
      <alignment wrapText="1"/>
    </xf>
    <xf numFmtId="0" fontId="16" fillId="0" borderId="1" xfId="4" applyFont="1" applyFill="1" applyBorder="1" applyAlignment="1">
      <alignment horizontal="right" vertical="center" wrapText="1"/>
    </xf>
    <xf numFmtId="0" fontId="16" fillId="0" borderId="1" xfId="4" applyFont="1" applyBorder="1" applyAlignment="1">
      <alignment horizontal="right" vertical="center" wrapText="1"/>
    </xf>
    <xf numFmtId="0" fontId="52" fillId="5" borderId="1" xfId="4" applyFont="1" applyFill="1" applyBorder="1" applyAlignment="1">
      <alignment horizontal="center"/>
    </xf>
    <xf numFmtId="0" fontId="52" fillId="5" borderId="1" xfId="4" applyFont="1" applyFill="1" applyBorder="1" applyAlignment="1">
      <alignment vertical="center" wrapText="1"/>
    </xf>
    <xf numFmtId="2" fontId="6" fillId="5" borderId="1" xfId="4" applyNumberFormat="1" applyFont="1" applyFill="1" applyBorder="1" applyAlignment="1">
      <alignment vertical="center" wrapText="1"/>
    </xf>
    <xf numFmtId="0" fontId="66" fillId="9" borderId="1" xfId="12" applyFont="1" applyFill="1" applyBorder="1" applyAlignment="1">
      <alignment horizontal="left" vertical="center" wrapText="1"/>
    </xf>
    <xf numFmtId="0" fontId="66" fillId="9" borderId="1" xfId="0" applyFont="1" applyFill="1" applyBorder="1" applyAlignment="1">
      <alignment wrapText="1"/>
    </xf>
    <xf numFmtId="0" fontId="21" fillId="3" borderId="31" xfId="0" applyFont="1" applyFill="1" applyBorder="1" applyAlignment="1">
      <alignment horizontal="center" vertical="top" wrapText="1"/>
    </xf>
    <xf numFmtId="0" fontId="21" fillId="3" borderId="32" xfId="0" applyFont="1" applyFill="1" applyBorder="1" applyAlignment="1">
      <alignment horizontal="center" vertical="top" wrapText="1"/>
    </xf>
    <xf numFmtId="49" fontId="22" fillId="0" borderId="11" xfId="0" applyNumberFormat="1" applyFont="1" applyFill="1" applyBorder="1" applyAlignment="1">
      <alignment horizontal="center" vertical="top" wrapText="1"/>
    </xf>
    <xf numFmtId="0" fontId="21" fillId="3" borderId="0" xfId="0" applyFont="1" applyFill="1" applyBorder="1" applyAlignment="1">
      <alignment horizontal="center" vertical="top" wrapText="1"/>
    </xf>
    <xf numFmtId="0" fontId="21" fillId="3" borderId="33" xfId="0" applyFont="1" applyFill="1" applyBorder="1" applyAlignment="1">
      <alignment horizontal="center" vertical="top" wrapText="1"/>
    </xf>
    <xf numFmtId="0" fontId="21" fillId="3" borderId="16" xfId="0" applyFont="1" applyFill="1" applyBorder="1" applyAlignment="1">
      <alignment horizontal="center" vertical="top" wrapText="1"/>
    </xf>
    <xf numFmtId="0" fontId="21" fillId="3" borderId="7" xfId="0" applyFont="1" applyFill="1" applyBorder="1" applyAlignment="1">
      <alignment horizontal="center" vertical="top" wrapText="1"/>
    </xf>
    <xf numFmtId="0" fontId="31" fillId="2" borderId="0" xfId="0" applyFont="1" applyFill="1" applyBorder="1" applyAlignment="1">
      <alignment horizontal="center" vertical="center" wrapText="1"/>
    </xf>
    <xf numFmtId="49" fontId="17" fillId="3" borderId="34" xfId="0" applyNumberFormat="1" applyFont="1" applyFill="1" applyBorder="1" applyAlignment="1">
      <alignment horizontal="center" vertical="center" wrapText="1"/>
    </xf>
    <xf numFmtId="49" fontId="17" fillId="3" borderId="35" xfId="0" applyNumberFormat="1" applyFont="1" applyFill="1" applyBorder="1" applyAlignment="1">
      <alignment horizontal="center" vertical="center" wrapText="1"/>
    </xf>
    <xf numFmtId="0" fontId="37" fillId="3" borderId="34" xfId="0" applyFont="1" applyFill="1" applyBorder="1" applyAlignment="1">
      <alignment horizontal="center" vertical="center" wrapText="1"/>
    </xf>
    <xf numFmtId="0" fontId="37" fillId="3" borderId="35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3" fontId="27" fillId="0" borderId="2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 wrapText="1"/>
    </xf>
    <xf numFmtId="0" fontId="72" fillId="0" borderId="25" xfId="17" applyFont="1" applyBorder="1" applyAlignment="1">
      <alignment horizontal="center" vertical="center"/>
    </xf>
    <xf numFmtId="0" fontId="72" fillId="0" borderId="37" xfId="17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/>
    </xf>
    <xf numFmtId="0" fontId="49" fillId="0" borderId="1" xfId="17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71" fillId="0" borderId="2" xfId="17" applyFont="1" applyBorder="1" applyAlignment="1">
      <alignment horizontal="center" vertical="center" wrapText="1"/>
    </xf>
    <xf numFmtId="0" fontId="71" fillId="0" borderId="4" xfId="17" applyFont="1" applyBorder="1" applyAlignment="1">
      <alignment horizontal="center" vertical="center" wrapText="1"/>
    </xf>
    <xf numFmtId="3" fontId="71" fillId="0" borderId="2" xfId="17" applyNumberFormat="1" applyFont="1" applyFill="1" applyBorder="1" applyAlignment="1">
      <alignment horizontal="center" vertical="center" wrapText="1"/>
    </xf>
    <xf numFmtId="3" fontId="71" fillId="0" borderId="4" xfId="17" applyNumberFormat="1" applyFont="1" applyFill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0" fontId="49" fillId="0" borderId="30" xfId="0" applyFont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 wrapText="1"/>
    </xf>
    <xf numFmtId="0" fontId="49" fillId="0" borderId="26" xfId="0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vertical="center"/>
    </xf>
    <xf numFmtId="0" fontId="73" fillId="0" borderId="30" xfId="0" applyFont="1" applyBorder="1" applyAlignment="1">
      <alignment horizontal="center" vertical="center" wrapText="1"/>
    </xf>
    <xf numFmtId="0" fontId="73" fillId="0" borderId="5" xfId="0" applyFont="1" applyBorder="1" applyAlignment="1">
      <alignment horizontal="center" vertical="center" wrapText="1"/>
    </xf>
    <xf numFmtId="49" fontId="27" fillId="0" borderId="2" xfId="14" applyNumberFormat="1" applyFont="1" applyBorder="1" applyAlignment="1">
      <alignment horizontal="center" vertical="center"/>
    </xf>
    <xf numFmtId="49" fontId="27" fillId="0" borderId="4" xfId="14" applyNumberFormat="1" applyFont="1" applyBorder="1" applyAlignment="1">
      <alignment horizontal="center" vertical="center"/>
    </xf>
    <xf numFmtId="0" fontId="102" fillId="0" borderId="26" xfId="0" applyFont="1" applyBorder="1" applyAlignment="1">
      <alignment horizontal="center" vertical="center" wrapText="1"/>
    </xf>
    <xf numFmtId="0" fontId="102" fillId="0" borderId="30" xfId="0" applyFont="1" applyBorder="1" applyAlignment="1">
      <alignment horizontal="center" vertical="center" wrapText="1"/>
    </xf>
    <xf numFmtId="0" fontId="73" fillId="0" borderId="1" xfId="18" applyFont="1" applyFill="1" applyBorder="1" applyAlignment="1">
      <alignment horizontal="center" vertical="center" wrapText="1"/>
    </xf>
    <xf numFmtId="0" fontId="103" fillId="0" borderId="40" xfId="0" applyFont="1" applyBorder="1" applyAlignment="1">
      <alignment horizontal="center" vertical="center" wrapText="1"/>
    </xf>
    <xf numFmtId="0" fontId="103" fillId="0" borderId="6" xfId="0" applyFont="1" applyBorder="1" applyAlignment="1">
      <alignment horizontal="center" vertical="center" wrapText="1"/>
    </xf>
    <xf numFmtId="49" fontId="19" fillId="0" borderId="38" xfId="0" applyNumberFormat="1" applyFont="1" applyFill="1" applyBorder="1" applyAlignment="1">
      <alignment horizontal="center" vertical="center"/>
    </xf>
    <xf numFmtId="49" fontId="19" fillId="0" borderId="36" xfId="0" applyNumberFormat="1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 wrapText="1"/>
    </xf>
    <xf numFmtId="0" fontId="103" fillId="0" borderId="26" xfId="0" applyFont="1" applyBorder="1" applyAlignment="1">
      <alignment horizontal="center" vertical="center" wrapText="1"/>
    </xf>
    <xf numFmtId="0" fontId="103" fillId="0" borderId="30" xfId="0" applyFont="1" applyBorder="1" applyAlignment="1">
      <alignment horizontal="center" vertical="center" wrapText="1"/>
    </xf>
    <xf numFmtId="3" fontId="49" fillId="0" borderId="30" xfId="6" applyNumberFormat="1" applyFont="1" applyFill="1" applyBorder="1" applyAlignment="1">
      <alignment horizontal="center" wrapText="1"/>
    </xf>
    <xf numFmtId="3" fontId="49" fillId="0" borderId="5" xfId="6" applyNumberFormat="1" applyFont="1" applyFill="1" applyBorder="1" applyAlignment="1">
      <alignment horizontal="center" wrapText="1"/>
    </xf>
    <xf numFmtId="0" fontId="73" fillId="0" borderId="1" xfId="4" applyFont="1" applyFill="1" applyBorder="1" applyAlignment="1">
      <alignment horizontal="center" vertical="center" wrapText="1"/>
    </xf>
    <xf numFmtId="0" fontId="73" fillId="0" borderId="1" xfId="4" applyFont="1" applyFill="1" applyBorder="1" applyAlignment="1">
      <alignment horizontal="center" vertical="center"/>
    </xf>
    <xf numFmtId="49" fontId="27" fillId="0" borderId="38" xfId="0" applyNumberFormat="1" applyFont="1" applyBorder="1" applyAlignment="1">
      <alignment horizontal="center" vertical="center"/>
    </xf>
    <xf numFmtId="49" fontId="27" fillId="0" borderId="36" xfId="0" applyNumberFormat="1" applyFont="1" applyBorder="1" applyAlignment="1">
      <alignment horizontal="center" vertical="center"/>
    </xf>
    <xf numFmtId="49" fontId="27" fillId="0" borderId="38" xfId="0" applyNumberFormat="1" applyFont="1" applyFill="1" applyBorder="1" applyAlignment="1">
      <alignment horizontal="center" vertical="center"/>
    </xf>
    <xf numFmtId="49" fontId="27" fillId="0" borderId="36" xfId="0" applyNumberFormat="1" applyFont="1" applyFill="1" applyBorder="1" applyAlignment="1">
      <alignment horizontal="center" vertical="center"/>
    </xf>
    <xf numFmtId="0" fontId="49" fillId="0" borderId="1" xfId="4" applyFont="1" applyFill="1" applyBorder="1" applyAlignment="1">
      <alignment horizontal="center" vertical="center" wrapText="1"/>
    </xf>
    <xf numFmtId="3" fontId="49" fillId="5" borderId="30" xfId="6" applyNumberFormat="1" applyFont="1" applyFill="1" applyBorder="1" applyAlignment="1">
      <alignment horizontal="center" wrapText="1"/>
    </xf>
    <xf numFmtId="3" fontId="49" fillId="5" borderId="5" xfId="6" applyNumberFormat="1" applyFont="1" applyFill="1" applyBorder="1" applyAlignment="1">
      <alignment horizontal="center" wrapText="1"/>
    </xf>
    <xf numFmtId="0" fontId="73" fillId="0" borderId="1" xfId="0" applyFont="1" applyFill="1" applyBorder="1" applyAlignment="1">
      <alignment horizontal="center" vertical="center" wrapText="1"/>
    </xf>
    <xf numFmtId="0" fontId="49" fillId="0" borderId="1" xfId="17" applyFont="1" applyFill="1" applyBorder="1" applyAlignment="1">
      <alignment horizontal="center" vertical="center" wrapText="1"/>
    </xf>
    <xf numFmtId="3" fontId="73" fillId="0" borderId="30" xfId="18" applyNumberFormat="1" applyFont="1" applyFill="1" applyBorder="1" applyAlignment="1">
      <alignment horizontal="center" wrapText="1"/>
    </xf>
    <xf numFmtId="3" fontId="73" fillId="0" borderId="5" xfId="18" applyNumberFormat="1" applyFont="1" applyFill="1" applyBorder="1" applyAlignment="1">
      <alignment horizontal="center" wrapText="1"/>
    </xf>
    <xf numFmtId="0" fontId="27" fillId="0" borderId="0" xfId="0" applyFont="1" applyAlignment="1">
      <alignment horizontal="left" vertical="center" wrapText="1"/>
    </xf>
    <xf numFmtId="0" fontId="49" fillId="0" borderId="1" xfId="0" applyFont="1" applyFill="1" applyBorder="1" applyAlignment="1">
      <alignment horizontal="center" vertical="center"/>
    </xf>
    <xf numFmtId="3" fontId="27" fillId="0" borderId="1" xfId="0" applyNumberFormat="1" applyFont="1" applyFill="1" applyBorder="1" applyAlignment="1">
      <alignment horizontal="center" vertical="center" wrapText="1"/>
    </xf>
    <xf numFmtId="3" fontId="27" fillId="0" borderId="1" xfId="17" applyNumberFormat="1" applyFont="1" applyFill="1" applyBorder="1" applyAlignment="1">
      <alignment horizontal="center" vertical="center" wrapText="1"/>
    </xf>
    <xf numFmtId="3" fontId="49" fillId="0" borderId="30" xfId="10" applyNumberFormat="1" applyFont="1" applyFill="1" applyBorder="1" applyAlignment="1">
      <alignment horizontal="center" wrapText="1"/>
    </xf>
    <xf numFmtId="3" fontId="49" fillId="0" borderId="5" xfId="10" applyNumberFormat="1" applyFont="1" applyFill="1" applyBorder="1" applyAlignment="1">
      <alignment horizontal="center" wrapText="1"/>
    </xf>
    <xf numFmtId="3" fontId="49" fillId="0" borderId="30" xfId="3" applyNumberFormat="1" applyFont="1" applyFill="1" applyBorder="1" applyAlignment="1">
      <alignment horizontal="center" wrapText="1"/>
    </xf>
    <xf numFmtId="3" fontId="49" fillId="0" borderId="5" xfId="3" applyNumberFormat="1" applyFont="1" applyFill="1" applyBorder="1" applyAlignment="1">
      <alignment horizontal="center" wrapText="1"/>
    </xf>
    <xf numFmtId="3" fontId="49" fillId="5" borderId="30" xfId="5" applyNumberFormat="1" applyFont="1" applyFill="1" applyBorder="1" applyAlignment="1">
      <alignment horizontal="center" wrapText="1"/>
    </xf>
    <xf numFmtId="3" fontId="49" fillId="5" borderId="5" xfId="5" applyNumberFormat="1" applyFont="1" applyFill="1" applyBorder="1" applyAlignment="1">
      <alignment horizontal="center" wrapText="1"/>
    </xf>
    <xf numFmtId="0" fontId="102" fillId="0" borderId="26" xfId="19" applyFont="1" applyFill="1" applyBorder="1" applyAlignment="1">
      <alignment horizontal="center" wrapText="1"/>
    </xf>
    <xf numFmtId="0" fontId="102" fillId="0" borderId="5" xfId="19" applyFont="1" applyFill="1" applyBorder="1" applyAlignment="1">
      <alignment horizontal="center" wrapText="1"/>
    </xf>
    <xf numFmtId="0" fontId="102" fillId="0" borderId="26" xfId="18" applyFont="1" applyFill="1" applyBorder="1" applyAlignment="1">
      <alignment horizontal="center" wrapText="1"/>
    </xf>
    <xf numFmtId="0" fontId="102" fillId="0" borderId="5" xfId="18" applyFont="1" applyFill="1" applyBorder="1" applyAlignment="1">
      <alignment horizontal="center" wrapText="1"/>
    </xf>
    <xf numFmtId="0" fontId="5" fillId="0" borderId="0" xfId="0" applyFont="1" applyFill="1" applyAlignment="1">
      <alignment horizontal="right" vertical="center" wrapText="1"/>
    </xf>
    <xf numFmtId="0" fontId="4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  <xf numFmtId="0" fontId="65" fillId="0" borderId="26" xfId="0" applyFont="1" applyBorder="1" applyAlignment="1">
      <alignment vertical="top" wrapText="1"/>
    </xf>
    <xf numFmtId="0" fontId="65" fillId="0" borderId="5" xfId="0" applyFont="1" applyBorder="1" applyAlignment="1">
      <alignment vertical="top" wrapText="1"/>
    </xf>
    <xf numFmtId="0" fontId="65" fillId="0" borderId="1" xfId="0" applyFont="1" applyBorder="1" applyAlignment="1">
      <alignment vertical="top" wrapText="1"/>
    </xf>
    <xf numFmtId="0" fontId="15" fillId="0" borderId="2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65" fillId="0" borderId="26" xfId="0" applyFont="1" applyFill="1" applyBorder="1" applyAlignment="1">
      <alignment horizontal="left" vertical="center" wrapText="1"/>
    </xf>
    <xf numFmtId="0" fontId="65" fillId="0" borderId="5" xfId="0" applyFont="1" applyFill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65" fillId="0" borderId="26" xfId="0" applyFont="1" applyBorder="1" applyAlignment="1">
      <alignment horizontal="justify" vertical="top" wrapText="1"/>
    </xf>
    <xf numFmtId="0" fontId="65" fillId="0" borderId="5" xfId="0" applyFont="1" applyBorder="1" applyAlignment="1">
      <alignment horizontal="justify" vertical="top" wrapText="1"/>
    </xf>
    <xf numFmtId="0" fontId="99" fillId="0" borderId="25" xfId="0" applyFont="1" applyBorder="1" applyAlignment="1">
      <alignment horizontal="center" vertical="center" wrapText="1"/>
    </xf>
    <xf numFmtId="0" fontId="83" fillId="0" borderId="2" xfId="12" applyNumberFormat="1" applyFont="1" applyFill="1" applyBorder="1" applyAlignment="1">
      <alignment horizontal="left" vertical="center"/>
    </xf>
    <xf numFmtId="0" fontId="83" fillId="0" borderId="3" xfId="12" applyNumberFormat="1" applyFont="1" applyFill="1" applyBorder="1" applyAlignment="1">
      <alignment horizontal="left" vertical="center"/>
    </xf>
    <xf numFmtId="0" fontId="83" fillId="0" borderId="4" xfId="12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center" wrapText="1"/>
    </xf>
    <xf numFmtId="0" fontId="82" fillId="0" borderId="26" xfId="12" applyNumberFormat="1" applyFont="1" applyFill="1" applyBorder="1" applyAlignment="1">
      <alignment horizontal="left" vertical="center"/>
    </xf>
    <xf numFmtId="0" fontId="82" fillId="0" borderId="5" xfId="12" applyNumberFormat="1" applyFont="1" applyFill="1" applyBorder="1" applyAlignment="1">
      <alignment horizontal="left" vertical="center"/>
    </xf>
    <xf numFmtId="0" fontId="77" fillId="0" borderId="26" xfId="12" applyNumberFormat="1" applyFont="1" applyFill="1" applyBorder="1" applyAlignment="1">
      <alignment horizontal="center" vertical="center"/>
    </xf>
    <xf numFmtId="0" fontId="77" fillId="0" borderId="5" xfId="12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8" fillId="0" borderId="0" xfId="4" applyFont="1" applyFill="1" applyBorder="1" applyAlignment="1">
      <alignment horizontal="center" vertical="center" wrapText="1"/>
    </xf>
    <xf numFmtId="49" fontId="8" fillId="0" borderId="25" xfId="4" applyNumberFormat="1" applyFont="1" applyFill="1" applyBorder="1" applyAlignment="1">
      <alignment horizontal="left" vertical="center" wrapText="1"/>
    </xf>
    <xf numFmtId="49" fontId="54" fillId="5" borderId="30" xfId="4" applyNumberFormat="1" applyFont="1" applyFill="1" applyBorder="1" applyAlignment="1">
      <alignment horizontal="left" vertical="center" wrapText="1"/>
    </xf>
    <xf numFmtId="0" fontId="68" fillId="5" borderId="26" xfId="4" applyFont="1" applyFill="1" applyBorder="1" applyAlignment="1">
      <alignment horizontal="center" vertical="center" wrapText="1"/>
    </xf>
    <xf numFmtId="0" fontId="68" fillId="5" borderId="5" xfId="4" applyFont="1" applyFill="1" applyBorder="1" applyAlignment="1">
      <alignment horizontal="center" vertical="center" wrapText="1"/>
    </xf>
    <xf numFmtId="0" fontId="68" fillId="5" borderId="2" xfId="4" applyFont="1" applyFill="1" applyBorder="1" applyAlignment="1">
      <alignment horizontal="center" vertical="center" wrapText="1"/>
    </xf>
    <xf numFmtId="0" fontId="68" fillId="5" borderId="3" xfId="4" applyFont="1" applyFill="1" applyBorder="1" applyAlignment="1">
      <alignment horizontal="center" vertical="center" wrapText="1"/>
    </xf>
    <xf numFmtId="0" fontId="68" fillId="5" borderId="4" xfId="4" applyFont="1" applyFill="1" applyBorder="1" applyAlignment="1">
      <alignment horizontal="center" vertical="center" wrapText="1"/>
    </xf>
    <xf numFmtId="0" fontId="52" fillId="5" borderId="2" xfId="4" applyFont="1" applyFill="1" applyBorder="1" applyAlignment="1">
      <alignment horizontal="center" vertical="center" textRotation="90"/>
    </xf>
    <xf numFmtId="0" fontId="52" fillId="5" borderId="3" xfId="4" applyFont="1" applyFill="1" applyBorder="1" applyAlignment="1">
      <alignment horizontal="center" vertical="center" textRotation="90"/>
    </xf>
    <xf numFmtId="0" fontId="52" fillId="5" borderId="4" xfId="4" applyFont="1" applyFill="1" applyBorder="1" applyAlignment="1">
      <alignment horizontal="center" vertical="center" textRotation="90"/>
    </xf>
    <xf numFmtId="0" fontId="5" fillId="0" borderId="0" xfId="4" applyFont="1" applyFill="1" applyBorder="1" applyAlignment="1">
      <alignment horizontal="right" vertical="center" wrapText="1"/>
    </xf>
    <xf numFmtId="0" fontId="10" fillId="0" borderId="25" xfId="4" applyFont="1" applyFill="1" applyBorder="1" applyAlignment="1">
      <alignment horizontal="center" vertical="center" wrapText="1"/>
    </xf>
    <xf numFmtId="0" fontId="94" fillId="0" borderId="39" xfId="4" applyFont="1" applyFill="1" applyBorder="1" applyAlignment="1">
      <alignment horizontal="left" wrapText="1"/>
    </xf>
    <xf numFmtId="0" fontId="10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1" fillId="0" borderId="1" xfId="4" applyFont="1" applyFill="1" applyBorder="1" applyAlignment="1">
      <alignment horizontal="left" vertical="center" wrapText="1"/>
    </xf>
    <xf numFmtId="0" fontId="21" fillId="0" borderId="2" xfId="4" applyFont="1" applyFill="1" applyBorder="1" applyAlignment="1">
      <alignment horizontal="left" vertical="center" wrapText="1"/>
    </xf>
    <xf numFmtId="0" fontId="21" fillId="0" borderId="3" xfId="4" applyFont="1" applyFill="1" applyBorder="1" applyAlignment="1">
      <alignment horizontal="left" vertical="center" wrapText="1"/>
    </xf>
    <xf numFmtId="0" fontId="21" fillId="0" borderId="4" xfId="4" applyFont="1" applyFill="1" applyBorder="1" applyAlignment="1">
      <alignment horizontal="left" vertical="center" wrapText="1"/>
    </xf>
    <xf numFmtId="0" fontId="93" fillId="0" borderId="25" xfId="4" applyFont="1" applyFill="1" applyBorder="1" applyAlignment="1">
      <alignment horizontal="center" vertical="center" wrapText="1"/>
    </xf>
    <xf numFmtId="0" fontId="16" fillId="0" borderId="0" xfId="4" applyFont="1" applyFill="1" applyAlignment="1">
      <alignment horizontal="right" vertical="center" wrapText="1"/>
    </xf>
    <xf numFmtId="0" fontId="18" fillId="0" borderId="0" xfId="4" applyFont="1" applyFill="1" applyBorder="1" applyAlignment="1">
      <alignment horizontal="center" vertical="center" wrapText="1"/>
    </xf>
    <xf numFmtId="0" fontId="53" fillId="0" borderId="2" xfId="13" applyNumberFormat="1" applyFont="1" applyFill="1" applyBorder="1" applyAlignment="1">
      <alignment horizontal="left" vertical="center" wrapText="1"/>
    </xf>
    <xf numFmtId="0" fontId="53" fillId="0" borderId="3" xfId="13" applyNumberFormat="1" applyFont="1" applyFill="1" applyBorder="1" applyAlignment="1">
      <alignment horizontal="left" vertical="center" wrapText="1"/>
    </xf>
    <xf numFmtId="0" fontId="53" fillId="0" borderId="4" xfId="13" applyNumberFormat="1" applyFont="1" applyFill="1" applyBorder="1" applyAlignment="1">
      <alignment horizontal="left" vertical="center" wrapText="1"/>
    </xf>
    <xf numFmtId="0" fontId="67" fillId="0" borderId="2" xfId="0" applyFont="1" applyFill="1" applyBorder="1" applyAlignment="1">
      <alignment horizontal="center" vertical="center"/>
    </xf>
    <xf numFmtId="0" fontId="67" fillId="0" borderId="3" xfId="0" applyFont="1" applyFill="1" applyBorder="1" applyAlignment="1">
      <alignment horizontal="center" vertical="center"/>
    </xf>
    <xf numFmtId="0" fontId="67" fillId="0" borderId="4" xfId="0" applyFont="1" applyFill="1" applyBorder="1" applyAlignment="1">
      <alignment horizontal="center" vertical="center"/>
    </xf>
    <xf numFmtId="0" fontId="67" fillId="0" borderId="2" xfId="0" applyFont="1" applyBorder="1" applyAlignment="1">
      <alignment horizontal="center" vertical="center"/>
    </xf>
    <xf numFmtId="0" fontId="67" fillId="0" borderId="3" xfId="0" applyFont="1" applyBorder="1" applyAlignment="1">
      <alignment horizontal="center" vertical="center"/>
    </xf>
    <xf numFmtId="0" fontId="67" fillId="0" borderId="4" xfId="0" applyFont="1" applyBorder="1" applyAlignment="1">
      <alignment horizontal="center" vertical="center"/>
    </xf>
    <xf numFmtId="0" fontId="53" fillId="2" borderId="2" xfId="13" applyNumberFormat="1" applyFont="1" applyFill="1" applyBorder="1" applyAlignment="1">
      <alignment horizontal="left" vertical="center" wrapText="1"/>
    </xf>
    <xf numFmtId="0" fontId="53" fillId="2" borderId="3" xfId="13" applyNumberFormat="1" applyFont="1" applyFill="1" applyBorder="1" applyAlignment="1">
      <alignment horizontal="left" vertical="center" wrapText="1"/>
    </xf>
    <xf numFmtId="0" fontId="53" fillId="2" borderId="4" xfId="13" applyNumberFormat="1" applyFont="1" applyFill="1" applyBorder="1" applyAlignment="1">
      <alignment horizontal="left" vertical="center" wrapText="1"/>
    </xf>
    <xf numFmtId="0" fontId="53" fillId="0" borderId="2" xfId="13" applyNumberFormat="1" applyFont="1" applyFill="1" applyBorder="1" applyAlignment="1">
      <alignment horizontal="center" vertical="center" wrapText="1"/>
    </xf>
    <xf numFmtId="0" fontId="53" fillId="0" borderId="3" xfId="13" applyNumberFormat="1" applyFont="1" applyFill="1" applyBorder="1" applyAlignment="1">
      <alignment horizontal="center" vertical="center" wrapText="1"/>
    </xf>
    <xf numFmtId="0" fontId="53" fillId="0" borderId="4" xfId="13" applyNumberFormat="1" applyFont="1" applyFill="1" applyBorder="1" applyAlignment="1">
      <alignment horizontal="center" vertical="center" wrapText="1"/>
    </xf>
    <xf numFmtId="0" fontId="53" fillId="0" borderId="2" xfId="13" applyNumberFormat="1" applyFont="1" applyFill="1" applyBorder="1" applyAlignment="1">
      <alignment horizontal="left" vertical="center" wrapText="1" shrinkToFit="1"/>
    </xf>
    <xf numFmtId="0" fontId="53" fillId="0" borderId="3" xfId="13" applyNumberFormat="1" applyFont="1" applyFill="1" applyBorder="1" applyAlignment="1">
      <alignment horizontal="left" vertical="center" wrapText="1" shrinkToFit="1"/>
    </xf>
    <xf numFmtId="0" fontId="53" fillId="0" borderId="4" xfId="13" applyNumberFormat="1" applyFont="1" applyFill="1" applyBorder="1" applyAlignment="1">
      <alignment horizontal="left" vertical="center" wrapText="1" shrinkToFit="1"/>
    </xf>
    <xf numFmtId="0" fontId="67" fillId="0" borderId="2" xfId="0" applyFont="1" applyFill="1" applyBorder="1" applyAlignment="1">
      <alignment horizontal="center" vertical="center" shrinkToFit="1"/>
    </xf>
    <xf numFmtId="0" fontId="67" fillId="0" borderId="3" xfId="0" applyFont="1" applyFill="1" applyBorder="1" applyAlignment="1">
      <alignment horizontal="center" vertical="center" shrinkToFit="1"/>
    </xf>
    <xf numFmtId="0" fontId="67" fillId="0" borderId="4" xfId="0" applyFont="1" applyFill="1" applyBorder="1" applyAlignment="1">
      <alignment horizontal="center" vertical="center" shrinkToFit="1"/>
    </xf>
    <xf numFmtId="0" fontId="53" fillId="2" borderId="2" xfId="13" applyNumberFormat="1" applyFont="1" applyFill="1" applyBorder="1" applyAlignment="1">
      <alignment horizontal="center" vertical="center" wrapText="1"/>
    </xf>
    <xf numFmtId="0" fontId="53" fillId="2" borderId="3" xfId="13" applyNumberFormat="1" applyFont="1" applyFill="1" applyBorder="1" applyAlignment="1">
      <alignment horizontal="center" vertical="center" wrapText="1"/>
    </xf>
    <xf numFmtId="0" fontId="53" fillId="2" borderId="4" xfId="13" applyNumberFormat="1" applyFont="1" applyFill="1" applyBorder="1" applyAlignment="1">
      <alignment horizontal="center" vertical="center" wrapText="1"/>
    </xf>
    <xf numFmtId="0" fontId="53" fillId="0" borderId="1" xfId="13" applyNumberFormat="1" applyFont="1" applyFill="1" applyBorder="1" applyAlignment="1">
      <alignment horizontal="left" vertical="center" wrapText="1"/>
    </xf>
    <xf numFmtId="0" fontId="67" fillId="0" borderId="1" xfId="0" applyFont="1" applyBorder="1" applyAlignment="1">
      <alignment horizontal="center" vertical="center"/>
    </xf>
    <xf numFmtId="0" fontId="53" fillId="2" borderId="1" xfId="13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66" fillId="0" borderId="1" xfId="12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53" fillId="2" borderId="2" xfId="0" applyNumberFormat="1" applyFont="1" applyFill="1" applyBorder="1" applyAlignment="1">
      <alignment horizontal="left" vertical="top" wrapText="1"/>
    </xf>
    <xf numFmtId="0" fontId="53" fillId="2" borderId="4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49" fontId="54" fillId="0" borderId="25" xfId="0" applyNumberFormat="1" applyFont="1" applyFill="1" applyBorder="1" applyAlignment="1">
      <alignment horizontal="left" vertical="center" wrapText="1"/>
    </xf>
    <xf numFmtId="0" fontId="68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4" fillId="0" borderId="26" xfId="21" applyBorder="1" applyAlignment="1">
      <alignment wrapText="1"/>
    </xf>
    <xf numFmtId="0" fontId="4" fillId="0" borderId="5" xfId="21" applyBorder="1" applyAlignment="1">
      <alignment wrapText="1"/>
    </xf>
    <xf numFmtId="0" fontId="52" fillId="5" borderId="26" xfId="0" applyFont="1" applyFill="1" applyBorder="1" applyAlignment="1">
      <alignment horizontal="left" vertical="center" wrapText="1"/>
    </xf>
    <xf numFmtId="0" fontId="52" fillId="5" borderId="30" xfId="0" applyFont="1" applyFill="1" applyBorder="1" applyAlignment="1">
      <alignment horizontal="left" vertical="center" wrapText="1"/>
    </xf>
    <xf numFmtId="0" fontId="52" fillId="5" borderId="5" xfId="0" applyFont="1" applyFill="1" applyBorder="1" applyAlignment="1">
      <alignment horizontal="left" vertical="center" wrapText="1"/>
    </xf>
    <xf numFmtId="49" fontId="52" fillId="5" borderId="1" xfId="0" applyNumberFormat="1" applyFont="1" applyFill="1" applyBorder="1" applyAlignment="1">
      <alignment horizontal="left" vertical="center" wrapText="1"/>
    </xf>
    <xf numFmtId="0" fontId="68" fillId="5" borderId="26" xfId="0" applyFont="1" applyFill="1" applyBorder="1" applyAlignment="1">
      <alignment horizontal="center" vertical="center" wrapText="1"/>
    </xf>
    <xf numFmtId="0" fontId="68" fillId="5" borderId="5" xfId="0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left" vertical="center" wrapText="1"/>
    </xf>
    <xf numFmtId="0" fontId="68" fillId="5" borderId="1" xfId="0" applyFont="1" applyFill="1" applyBorder="1" applyAlignment="1">
      <alignment horizontal="center" vertical="center" wrapText="1"/>
    </xf>
    <xf numFmtId="49" fontId="54" fillId="5" borderId="25" xfId="0" applyNumberFormat="1" applyFont="1" applyFill="1" applyBorder="1" applyAlignment="1">
      <alignment horizontal="left" vertical="center" wrapText="1"/>
    </xf>
    <xf numFmtId="0" fontId="4" fillId="0" borderId="26" xfId="21" applyBorder="1" applyAlignment="1">
      <alignment horizontal="left" wrapText="1"/>
    </xf>
    <xf numFmtId="0" fontId="4" fillId="0" borderId="5" xfId="21" applyBorder="1" applyAlignment="1">
      <alignment horizontal="left" wrapText="1"/>
    </xf>
    <xf numFmtId="0" fontId="4" fillId="5" borderId="26" xfId="21" applyFill="1" applyBorder="1" applyAlignment="1">
      <alignment wrapText="1"/>
    </xf>
    <xf numFmtId="0" fontId="4" fillId="5" borderId="5" xfId="21" applyFill="1" applyBorder="1" applyAlignment="1">
      <alignment wrapText="1"/>
    </xf>
    <xf numFmtId="0" fontId="0" fillId="5" borderId="26" xfId="0" applyFill="1" applyBorder="1"/>
    <xf numFmtId="0" fontId="0" fillId="5" borderId="5" xfId="0" applyFill="1" applyBorder="1"/>
    <xf numFmtId="0" fontId="10" fillId="0" borderId="0" xfId="0" applyFont="1" applyFill="1" applyBorder="1" applyAlignment="1">
      <alignment horizontal="center" vertical="center" wrapText="1"/>
    </xf>
    <xf numFmtId="0" fontId="52" fillId="5" borderId="0" xfId="0" applyFont="1" applyFill="1" applyAlignment="1">
      <alignment horizontal="right" vertical="center" wrapText="1"/>
    </xf>
    <xf numFmtId="0" fontId="64" fillId="5" borderId="0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53" fillId="5" borderId="26" xfId="0" applyFont="1" applyFill="1" applyBorder="1" applyAlignment="1">
      <alignment horizontal="center" vertical="center" wrapText="1"/>
    </xf>
    <xf numFmtId="0" fontId="64" fillId="5" borderId="5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91" fillId="0" borderId="26" xfId="0" applyFont="1" applyFill="1" applyBorder="1" applyAlignment="1">
      <alignment horizontal="center" vertical="center" wrapText="1"/>
    </xf>
    <xf numFmtId="0" fontId="91" fillId="0" borderId="30" xfId="0" applyFont="1" applyFill="1" applyBorder="1" applyAlignment="1">
      <alignment horizontal="center" vertical="center" wrapText="1"/>
    </xf>
    <xf numFmtId="0" fontId="91" fillId="0" borderId="5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right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5" fillId="0" borderId="25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80" fillId="7" borderId="1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78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165" fontId="78" fillId="0" borderId="2" xfId="0" applyNumberFormat="1" applyFont="1" applyBorder="1" applyAlignment="1">
      <alignment horizontal="center" vertical="center" wrapText="1"/>
    </xf>
    <xf numFmtId="165" fontId="78" fillId="0" borderId="4" xfId="0" applyNumberFormat="1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165" fontId="78" fillId="0" borderId="3" xfId="0" applyNumberFormat="1" applyFont="1" applyBorder="1" applyAlignment="1">
      <alignment horizontal="center" vertical="center" wrapText="1"/>
    </xf>
    <xf numFmtId="0" fontId="45" fillId="2" borderId="2" xfId="12" applyNumberFormat="1" applyFont="1" applyFill="1" applyBorder="1" applyAlignment="1">
      <alignment horizontal="center" vertical="center"/>
    </xf>
    <xf numFmtId="0" fontId="45" fillId="2" borderId="3" xfId="12" applyNumberFormat="1" applyFont="1" applyFill="1" applyBorder="1" applyAlignment="1">
      <alignment horizontal="center" vertical="center"/>
    </xf>
    <xf numFmtId="0" fontId="45" fillId="2" borderId="4" xfId="12" applyNumberFormat="1" applyFont="1" applyFill="1" applyBorder="1" applyAlignment="1">
      <alignment horizontal="center" vertical="center"/>
    </xf>
    <xf numFmtId="0" fontId="45" fillId="2" borderId="2" xfId="12" applyNumberFormat="1" applyFont="1" applyFill="1" applyBorder="1" applyAlignment="1">
      <alignment horizontal="center" vertical="center" wrapText="1"/>
    </xf>
    <xf numFmtId="0" fontId="45" fillId="2" borderId="3" xfId="12" applyNumberFormat="1" applyFont="1" applyFill="1" applyBorder="1" applyAlignment="1">
      <alignment horizontal="center" vertical="center" wrapText="1"/>
    </xf>
    <xf numFmtId="0" fontId="45" fillId="2" borderId="4" xfId="12" applyNumberFormat="1" applyFont="1" applyFill="1" applyBorder="1" applyAlignment="1">
      <alignment horizontal="center" vertical="center" wrapText="1"/>
    </xf>
    <xf numFmtId="0" fontId="77" fillId="2" borderId="1" xfId="12" applyNumberFormat="1" applyFont="1" applyFill="1" applyBorder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45" fillId="0" borderId="2" xfId="12" applyNumberFormat="1" applyFont="1" applyFill="1" applyBorder="1" applyAlignment="1">
      <alignment horizontal="center" vertical="center" wrapText="1"/>
    </xf>
    <xf numFmtId="0" fontId="45" fillId="0" borderId="3" xfId="12" applyNumberFormat="1" applyFont="1" applyFill="1" applyBorder="1" applyAlignment="1">
      <alignment horizontal="center" vertical="center" wrapText="1"/>
    </xf>
    <xf numFmtId="0" fontId="45" fillId="0" borderId="4" xfId="1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7" fillId="0" borderId="1" xfId="12" applyFont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12" applyFont="1" applyFill="1" applyAlignment="1">
      <alignment horizontal="right" vertical="center" wrapText="1"/>
    </xf>
    <xf numFmtId="0" fontId="45" fillId="2" borderId="2" xfId="0" applyNumberFormat="1" applyFont="1" applyFill="1" applyBorder="1" applyAlignment="1">
      <alignment horizontal="center" vertical="center" wrapText="1"/>
    </xf>
    <xf numFmtId="0" fontId="45" fillId="2" borderId="4" xfId="0" applyNumberFormat="1" applyFont="1" applyFill="1" applyBorder="1" applyAlignment="1">
      <alignment horizontal="center" vertical="center" wrapText="1"/>
    </xf>
    <xf numFmtId="0" fontId="7" fillId="0" borderId="1" xfId="12" applyFont="1" applyFill="1" applyBorder="1" applyAlignment="1">
      <alignment horizontal="center" vertical="center" textRotation="90" wrapText="1"/>
    </xf>
    <xf numFmtId="0" fontId="7" fillId="0" borderId="26" xfId="12" applyFont="1" applyBorder="1" applyAlignment="1">
      <alignment horizontal="center" vertical="center" wrapText="1"/>
    </xf>
    <xf numFmtId="0" fontId="7" fillId="0" borderId="30" xfId="12" applyFont="1" applyBorder="1" applyAlignment="1">
      <alignment horizontal="center" vertical="center" wrapText="1"/>
    </xf>
    <xf numFmtId="0" fontId="7" fillId="0" borderId="5" xfId="12" applyFont="1" applyBorder="1" applyAlignment="1">
      <alignment horizontal="center" vertical="center" wrapText="1"/>
    </xf>
    <xf numFmtId="0" fontId="8" fillId="0" borderId="25" xfId="12" applyFont="1" applyBorder="1" applyAlignment="1">
      <alignment horizontal="center" vertical="center" wrapText="1"/>
    </xf>
  </cellXfs>
  <cellStyles count="23">
    <cellStyle name="Excel Built-in Normal" xfId="20"/>
    <cellStyle name="Normal_Sheet1" xfId="1"/>
    <cellStyle name="Обычный" xfId="0" builtinId="0"/>
    <cellStyle name="Обычный 16" xfId="2"/>
    <cellStyle name="Обычный 17" xfId="3"/>
    <cellStyle name="Обычный 2" xfId="4"/>
    <cellStyle name="Обычный 2 2" xfId="22"/>
    <cellStyle name="Обычный 20" xfId="5"/>
    <cellStyle name="Обычный 22" xfId="6"/>
    <cellStyle name="Обычный 24" xfId="7"/>
    <cellStyle name="Обычный 3" xfId="15"/>
    <cellStyle name="Обычный 4" xfId="8"/>
    <cellStyle name="Обычный 5" xfId="9"/>
    <cellStyle name="Обычный 6" xfId="10"/>
    <cellStyle name="Обычный 7" xfId="16"/>
    <cellStyle name="Обычный 8" xfId="11"/>
    <cellStyle name="Обычный 9" xfId="21"/>
    <cellStyle name="Обычный_Доход по леч.диагност.услугам" xfId="17"/>
    <cellStyle name="Обычный_копия с профполкой" xfId="18"/>
    <cellStyle name="Обычный_Лист1" xfId="12"/>
    <cellStyle name="Обычный_новые тарифы" xfId="19"/>
    <cellStyle name="Обычный_пр1" xfId="13"/>
    <cellStyle name="Финансовый" xfId="1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2018%20&#1075;&#1086;&#1076;/&#1054;&#1055;&#1052;&#1055;%202018/&#1088;&#1072;&#1073;&#1086;&#1095;&#1080;&#1077;%20&#1084;&#1072;&#1090;&#1077;&#1088;&#1080;&#1072;&#1083;&#1099;/&#1050;%20&#1076;&#1080;&#1092;%20&#1076;&#1083;&#1103;%20&#1088;&#1072;&#1089;&#1095;&#1077;&#1090;&#1072;%20&#1087;&#1086;&#1076;&#1091;&#1096;%20&#1040;&#1055;%202018%20&#1074;&#1077;&#1088;&#1089;&#1080;&#1103;%204%20&#1089;%20&#1044;&#1050;%20&#1080;%20&#1043;&#1041;%206%20&#1054;&#1088;&#1077;&#1085;&#107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 ПВГ"/>
      <sheetName val="расч ПВГ"/>
      <sheetName val="предл К"/>
      <sheetName val="расч К фап"/>
      <sheetName val="груп с итог К"/>
      <sheetName val="расчет СКД"/>
      <sheetName val="Лист1"/>
      <sheetName val="СКД со знач"/>
      <sheetName val="Ср взв и норм руб"/>
    </sheetNames>
    <sheetDataSet>
      <sheetData sheetId="0"/>
      <sheetData sheetId="1"/>
      <sheetData sheetId="2"/>
      <sheetData sheetId="3"/>
      <sheetData sheetId="4">
        <row r="3">
          <cell r="F3">
            <v>0.99490000000000001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265"/>
  <sheetViews>
    <sheetView view="pageBreakPreview" zoomScaleNormal="100" zoomScaleSheetLayoutView="100" workbookViewId="0">
      <pane ySplit="5" topLeftCell="A60" activePane="bottomLeft" state="frozen"/>
      <selection activeCell="M33" sqref="M33"/>
      <selection pane="bottomLeft" activeCell="C62" sqref="C62"/>
    </sheetView>
  </sheetViews>
  <sheetFormatPr defaultColWidth="9.140625" defaultRowHeight="12" x14ac:dyDescent="0.2"/>
  <cols>
    <col min="1" max="1" width="7.7109375" style="31" customWidth="1"/>
    <col min="2" max="2" width="63.5703125" style="32" customWidth="1"/>
    <col min="3" max="3" width="43.42578125" style="33" customWidth="1"/>
    <col min="4" max="4" width="92.85546875" style="33" customWidth="1"/>
    <col min="5" max="16384" width="9.140625" style="33"/>
  </cols>
  <sheetData>
    <row r="1" spans="1:4" ht="68.25" customHeight="1" x14ac:dyDescent="0.2">
      <c r="B1" s="75" t="s">
        <v>535</v>
      </c>
      <c r="C1" s="279"/>
      <c r="D1" s="73" t="s">
        <v>3262</v>
      </c>
    </row>
    <row r="2" spans="1:4" ht="44.25" customHeight="1" x14ac:dyDescent="0.2">
      <c r="A2" s="541" t="s">
        <v>2717</v>
      </c>
      <c r="B2" s="541"/>
      <c r="C2" s="541"/>
      <c r="D2" s="541"/>
    </row>
    <row r="3" spans="1:4" ht="11.25" customHeight="1" thickBot="1" x14ac:dyDescent="0.25">
      <c r="A3" s="34"/>
      <c r="B3" s="35"/>
      <c r="C3" s="35"/>
      <c r="D3" s="35"/>
    </row>
    <row r="4" spans="1:4" s="36" customFormat="1" ht="23.25" customHeight="1" thickBot="1" x14ac:dyDescent="0.25">
      <c r="A4" s="542" t="s">
        <v>299</v>
      </c>
      <c r="B4" s="544" t="s">
        <v>300</v>
      </c>
      <c r="C4" s="546" t="s">
        <v>301</v>
      </c>
      <c r="D4" s="547"/>
    </row>
    <row r="5" spans="1:4" s="37" customFormat="1" ht="49.5" customHeight="1" thickBot="1" x14ac:dyDescent="0.25">
      <c r="A5" s="543"/>
      <c r="B5" s="545"/>
      <c r="C5" s="74" t="s">
        <v>302</v>
      </c>
      <c r="D5" s="74" t="s">
        <v>303</v>
      </c>
    </row>
    <row r="6" spans="1:4" s="38" customFormat="1" ht="28.5" customHeight="1" thickBot="1" x14ac:dyDescent="0.25">
      <c r="A6" s="540" t="s">
        <v>304</v>
      </c>
      <c r="B6" s="534"/>
      <c r="C6" s="534"/>
      <c r="D6" s="535"/>
    </row>
    <row r="7" spans="1:4" s="38" customFormat="1" ht="26.25" customHeight="1" thickBot="1" x14ac:dyDescent="0.25">
      <c r="A7" s="39" t="s">
        <v>305</v>
      </c>
      <c r="B7" s="534" t="s">
        <v>306</v>
      </c>
      <c r="C7" s="534"/>
      <c r="D7" s="535"/>
    </row>
    <row r="8" spans="1:4" s="38" customFormat="1" ht="99.75" customHeight="1" x14ac:dyDescent="0.2">
      <c r="A8" s="40" t="s">
        <v>307</v>
      </c>
      <c r="B8" s="41" t="s">
        <v>308</v>
      </c>
      <c r="C8" s="41"/>
      <c r="D8" s="42" t="s">
        <v>309</v>
      </c>
    </row>
    <row r="9" spans="1:4" s="38" customFormat="1" ht="85.5" customHeight="1" x14ac:dyDescent="0.2">
      <c r="A9" s="43" t="s">
        <v>310</v>
      </c>
      <c r="B9" s="44" t="s">
        <v>669</v>
      </c>
      <c r="C9" s="44"/>
      <c r="D9" s="45" t="s">
        <v>309</v>
      </c>
    </row>
    <row r="10" spans="1:4" s="38" customFormat="1" ht="78.75" customHeight="1" thickBot="1" x14ac:dyDescent="0.25">
      <c r="A10" s="46" t="s">
        <v>670</v>
      </c>
      <c r="B10" s="47" t="s">
        <v>2646</v>
      </c>
      <c r="C10" s="47"/>
      <c r="D10" s="48" t="s">
        <v>309</v>
      </c>
    </row>
    <row r="11" spans="1:4" s="38" customFormat="1" ht="39" customHeight="1" thickBot="1" x14ac:dyDescent="0.25">
      <c r="A11" s="49" t="s">
        <v>671</v>
      </c>
      <c r="B11" s="537" t="s">
        <v>672</v>
      </c>
      <c r="C11" s="537"/>
      <c r="D11" s="538"/>
    </row>
    <row r="12" spans="1:4" s="38" customFormat="1" ht="81" customHeight="1" x14ac:dyDescent="0.2">
      <c r="A12" s="40" t="s">
        <v>673</v>
      </c>
      <c r="B12" s="50" t="s">
        <v>674</v>
      </c>
      <c r="C12" s="41"/>
      <c r="D12" s="42" t="s">
        <v>675</v>
      </c>
    </row>
    <row r="13" spans="1:4" s="38" customFormat="1" ht="71.25" customHeight="1" thickBot="1" x14ac:dyDescent="0.25">
      <c r="A13" s="46" t="s">
        <v>676</v>
      </c>
      <c r="B13" s="51" t="s">
        <v>699</v>
      </c>
      <c r="C13" s="47"/>
      <c r="D13" s="48" t="s">
        <v>1130</v>
      </c>
    </row>
    <row r="14" spans="1:4" s="38" customFormat="1" ht="57" customHeight="1" thickBot="1" x14ac:dyDescent="0.25">
      <c r="A14" s="49" t="s">
        <v>700</v>
      </c>
      <c r="B14" s="537" t="s">
        <v>701</v>
      </c>
      <c r="C14" s="537"/>
      <c r="D14" s="538"/>
    </row>
    <row r="15" spans="1:4" s="38" customFormat="1" ht="85.5" customHeight="1" x14ac:dyDescent="0.2">
      <c r="A15" s="40" t="s">
        <v>702</v>
      </c>
      <c r="B15" s="50" t="s">
        <v>674</v>
      </c>
      <c r="C15" s="41"/>
      <c r="D15" s="42" t="s">
        <v>675</v>
      </c>
    </row>
    <row r="16" spans="1:4" s="38" customFormat="1" ht="94.5" x14ac:dyDescent="0.2">
      <c r="A16" s="43" t="s">
        <v>703</v>
      </c>
      <c r="B16" s="52" t="s">
        <v>1129</v>
      </c>
      <c r="C16" s="44"/>
      <c r="D16" s="45" t="s">
        <v>1130</v>
      </c>
    </row>
    <row r="17" spans="1:4" s="38" customFormat="1" ht="84" customHeight="1" x14ac:dyDescent="0.2">
      <c r="A17" s="43" t="s">
        <v>1131</v>
      </c>
      <c r="B17" s="52" t="s">
        <v>1132</v>
      </c>
      <c r="C17" s="52" t="s">
        <v>1133</v>
      </c>
      <c r="D17" s="45" t="s">
        <v>675</v>
      </c>
    </row>
    <row r="18" spans="1:4" s="38" customFormat="1" ht="154.5" customHeight="1" thickBot="1" x14ac:dyDescent="0.25">
      <c r="A18" s="46" t="s">
        <v>1134</v>
      </c>
      <c r="B18" s="51" t="s">
        <v>1135</v>
      </c>
      <c r="C18" s="51" t="s">
        <v>1136</v>
      </c>
      <c r="D18" s="48" t="s">
        <v>101</v>
      </c>
    </row>
    <row r="19" spans="1:4" s="38" customFormat="1" ht="21.75" customHeight="1" thickBot="1" x14ac:dyDescent="0.25">
      <c r="A19" s="539" t="s">
        <v>102</v>
      </c>
      <c r="B19" s="537"/>
      <c r="C19" s="537"/>
      <c r="D19" s="538"/>
    </row>
    <row r="20" spans="1:4" s="38" customFormat="1" ht="66" customHeight="1" thickBot="1" x14ac:dyDescent="0.25">
      <c r="A20" s="53" t="s">
        <v>103</v>
      </c>
      <c r="B20" s="54" t="s">
        <v>104</v>
      </c>
      <c r="C20" s="54"/>
      <c r="D20" s="55" t="s">
        <v>675</v>
      </c>
    </row>
    <row r="21" spans="1:4" s="38" customFormat="1" ht="27.75" customHeight="1" thickBot="1" x14ac:dyDescent="0.25">
      <c r="A21" s="49" t="s">
        <v>105</v>
      </c>
      <c r="B21" s="537" t="s">
        <v>106</v>
      </c>
      <c r="C21" s="537"/>
      <c r="D21" s="538"/>
    </row>
    <row r="22" spans="1:4" s="38" customFormat="1" ht="70.5" customHeight="1" x14ac:dyDescent="0.2">
      <c r="A22" s="40" t="s">
        <v>107</v>
      </c>
      <c r="B22" s="41" t="s">
        <v>108</v>
      </c>
      <c r="C22" s="41"/>
      <c r="D22" s="42" t="s">
        <v>101</v>
      </c>
    </row>
    <row r="23" spans="1:4" s="38" customFormat="1" ht="101.25" customHeight="1" x14ac:dyDescent="0.2">
      <c r="A23" s="43" t="s">
        <v>109</v>
      </c>
      <c r="B23" s="44" t="s">
        <v>110</v>
      </c>
      <c r="C23" s="44"/>
      <c r="D23" s="45" t="s">
        <v>101</v>
      </c>
    </row>
    <row r="24" spans="1:4" s="38" customFormat="1" ht="74.25" customHeight="1" x14ac:dyDescent="0.2">
      <c r="A24" s="43" t="s">
        <v>111</v>
      </c>
      <c r="B24" s="44" t="s">
        <v>112</v>
      </c>
      <c r="C24" s="44"/>
      <c r="D24" s="45" t="s">
        <v>101</v>
      </c>
    </row>
    <row r="25" spans="1:4" s="38" customFormat="1" ht="81.75" customHeight="1" x14ac:dyDescent="0.2">
      <c r="A25" s="43" t="s">
        <v>113</v>
      </c>
      <c r="B25" s="44" t="s">
        <v>1022</v>
      </c>
      <c r="C25" s="44"/>
      <c r="D25" s="45" t="s">
        <v>101</v>
      </c>
    </row>
    <row r="26" spans="1:4" s="38" customFormat="1" ht="69.75" customHeight="1" x14ac:dyDescent="0.2">
      <c r="A26" s="43" t="s">
        <v>1023</v>
      </c>
      <c r="B26" s="44" t="s">
        <v>1024</v>
      </c>
      <c r="C26" s="44"/>
      <c r="D26" s="45" t="s">
        <v>101</v>
      </c>
    </row>
    <row r="27" spans="1:4" s="38" customFormat="1" ht="144" customHeight="1" x14ac:dyDescent="0.2">
      <c r="A27" s="43" t="s">
        <v>1025</v>
      </c>
      <c r="B27" s="44" t="s">
        <v>177</v>
      </c>
      <c r="C27" s="44"/>
      <c r="D27" s="45" t="s">
        <v>101</v>
      </c>
    </row>
    <row r="28" spans="1:4" s="38" customFormat="1" ht="48" thickBot="1" x14ac:dyDescent="0.25">
      <c r="A28" s="46" t="s">
        <v>178</v>
      </c>
      <c r="B28" s="47" t="s">
        <v>179</v>
      </c>
      <c r="C28" s="47"/>
      <c r="D28" s="48" t="s">
        <v>675</v>
      </c>
    </row>
    <row r="29" spans="1:4" s="38" customFormat="1" ht="29.25" customHeight="1" thickBot="1" x14ac:dyDescent="0.25">
      <c r="A29" s="49" t="s">
        <v>180</v>
      </c>
      <c r="B29" s="537" t="s">
        <v>181</v>
      </c>
      <c r="C29" s="537"/>
      <c r="D29" s="538"/>
    </row>
    <row r="30" spans="1:4" s="38" customFormat="1" ht="66" customHeight="1" x14ac:dyDescent="0.2">
      <c r="A30" s="40" t="s">
        <v>182</v>
      </c>
      <c r="B30" s="41" t="s">
        <v>108</v>
      </c>
      <c r="C30" s="41"/>
      <c r="D30" s="56" t="s">
        <v>101</v>
      </c>
    </row>
    <row r="31" spans="1:4" s="38" customFormat="1" ht="91.5" customHeight="1" x14ac:dyDescent="0.2">
      <c r="A31" s="43" t="s">
        <v>183</v>
      </c>
      <c r="B31" s="44" t="s">
        <v>110</v>
      </c>
      <c r="C31" s="44"/>
      <c r="D31" s="45" t="s">
        <v>101</v>
      </c>
    </row>
    <row r="32" spans="1:4" s="38" customFormat="1" ht="69.75" customHeight="1" x14ac:dyDescent="0.2">
      <c r="A32" s="43" t="s">
        <v>184</v>
      </c>
      <c r="B32" s="44" t="s">
        <v>185</v>
      </c>
      <c r="C32" s="44"/>
      <c r="D32" s="45" t="s">
        <v>101</v>
      </c>
    </row>
    <row r="33" spans="1:4" s="38" customFormat="1" ht="70.5" customHeight="1" x14ac:dyDescent="0.2">
      <c r="A33" s="43" t="s">
        <v>186</v>
      </c>
      <c r="B33" s="44" t="s">
        <v>1022</v>
      </c>
      <c r="C33" s="44"/>
      <c r="D33" s="45" t="s">
        <v>101</v>
      </c>
    </row>
    <row r="34" spans="1:4" s="38" customFormat="1" ht="80.25" customHeight="1" x14ac:dyDescent="0.2">
      <c r="A34" s="43" t="s">
        <v>187</v>
      </c>
      <c r="B34" s="44" t="s">
        <v>188</v>
      </c>
      <c r="C34" s="44"/>
      <c r="D34" s="45" t="s">
        <v>101</v>
      </c>
    </row>
    <row r="35" spans="1:4" s="38" customFormat="1" ht="154.5" customHeight="1" thickBot="1" x14ac:dyDescent="0.25">
      <c r="A35" s="46" t="s">
        <v>189</v>
      </c>
      <c r="B35" s="47" t="s">
        <v>205</v>
      </c>
      <c r="C35" s="47"/>
      <c r="D35" s="48" t="s">
        <v>101</v>
      </c>
    </row>
    <row r="36" spans="1:4" s="38" customFormat="1" ht="45" customHeight="1" thickBot="1" x14ac:dyDescent="0.25">
      <c r="A36" s="539" t="s">
        <v>206</v>
      </c>
      <c r="B36" s="537"/>
      <c r="C36" s="537"/>
      <c r="D36" s="538"/>
    </row>
    <row r="37" spans="1:4" s="38" customFormat="1" ht="63.75" thickBot="1" x14ac:dyDescent="0.25">
      <c r="A37" s="53" t="s">
        <v>207</v>
      </c>
      <c r="B37" s="54" t="s">
        <v>208</v>
      </c>
      <c r="C37" s="57" t="s">
        <v>209</v>
      </c>
      <c r="D37" s="55" t="s">
        <v>675</v>
      </c>
    </row>
    <row r="38" spans="1:4" s="38" customFormat="1" ht="63.75" customHeight="1" thickBot="1" x14ac:dyDescent="0.25">
      <c r="A38" s="49" t="s">
        <v>210</v>
      </c>
      <c r="B38" s="537" t="s">
        <v>211</v>
      </c>
      <c r="C38" s="537"/>
      <c r="D38" s="538"/>
    </row>
    <row r="39" spans="1:4" s="38" customFormat="1" ht="61.5" customHeight="1" x14ac:dyDescent="0.2">
      <c r="A39" s="40" t="s">
        <v>212</v>
      </c>
      <c r="B39" s="50" t="s">
        <v>213</v>
      </c>
      <c r="C39" s="50" t="s">
        <v>209</v>
      </c>
      <c r="D39" s="58"/>
    </row>
    <row r="40" spans="1:4" s="38" customFormat="1" ht="83.25" customHeight="1" x14ac:dyDescent="0.2">
      <c r="A40" s="43" t="s">
        <v>214</v>
      </c>
      <c r="B40" s="52" t="s">
        <v>215</v>
      </c>
      <c r="C40" s="52" t="s">
        <v>216</v>
      </c>
      <c r="D40" s="59"/>
    </row>
    <row r="41" spans="1:4" s="38" customFormat="1" ht="83.25" customHeight="1" x14ac:dyDescent="0.2">
      <c r="A41" s="43" t="s">
        <v>217</v>
      </c>
      <c r="B41" s="52" t="s">
        <v>218</v>
      </c>
      <c r="C41" s="52" t="s">
        <v>219</v>
      </c>
      <c r="D41" s="59"/>
    </row>
    <row r="42" spans="1:4" s="38" customFormat="1" ht="69" customHeight="1" x14ac:dyDescent="0.2">
      <c r="A42" s="43" t="s">
        <v>220</v>
      </c>
      <c r="B42" s="52" t="s">
        <v>221</v>
      </c>
      <c r="C42" s="52" t="s">
        <v>222</v>
      </c>
      <c r="D42" s="45" t="s">
        <v>675</v>
      </c>
    </row>
    <row r="43" spans="1:4" s="38" customFormat="1" ht="83.25" customHeight="1" thickBot="1" x14ac:dyDescent="0.25">
      <c r="A43" s="46" t="s">
        <v>223</v>
      </c>
      <c r="B43" s="47" t="s">
        <v>2645</v>
      </c>
      <c r="C43" s="51" t="s">
        <v>1133</v>
      </c>
      <c r="D43" s="48" t="s">
        <v>1130</v>
      </c>
    </row>
    <row r="44" spans="1:4" s="38" customFormat="1" ht="46.5" customHeight="1" x14ac:dyDescent="0.2">
      <c r="A44" s="49" t="s">
        <v>224</v>
      </c>
      <c r="B44" s="537" t="s">
        <v>225</v>
      </c>
      <c r="C44" s="537"/>
      <c r="D44" s="538"/>
    </row>
    <row r="45" spans="1:4" s="38" customFormat="1" ht="87.75" customHeight="1" x14ac:dyDescent="0.2">
      <c r="A45" s="43" t="s">
        <v>190</v>
      </c>
      <c r="B45" s="44" t="s">
        <v>2644</v>
      </c>
      <c r="C45" s="52" t="s">
        <v>219</v>
      </c>
      <c r="D45" s="59"/>
    </row>
    <row r="46" spans="1:4" s="38" customFormat="1" ht="75" customHeight="1" x14ac:dyDescent="0.2">
      <c r="A46" s="43" t="s">
        <v>191</v>
      </c>
      <c r="B46" s="44" t="s">
        <v>2643</v>
      </c>
      <c r="C46" s="52" t="s">
        <v>1136</v>
      </c>
      <c r="D46" s="59"/>
    </row>
    <row r="47" spans="1:4" s="38" customFormat="1" ht="166.5" customHeight="1" x14ac:dyDescent="0.2">
      <c r="A47" s="43" t="s">
        <v>680</v>
      </c>
      <c r="B47" s="44" t="s">
        <v>2642</v>
      </c>
      <c r="C47" s="52" t="s">
        <v>1136</v>
      </c>
      <c r="D47" s="60"/>
    </row>
    <row r="48" spans="1:4" s="38" customFormat="1" ht="92.25" customHeight="1" x14ac:dyDescent="0.2">
      <c r="A48" s="43" t="s">
        <v>294</v>
      </c>
      <c r="B48" s="44" t="s">
        <v>681</v>
      </c>
      <c r="C48" s="52" t="s">
        <v>253</v>
      </c>
      <c r="D48" s="45" t="s">
        <v>675</v>
      </c>
    </row>
    <row r="49" spans="1:4" s="38" customFormat="1" ht="83.25" customHeight="1" x14ac:dyDescent="0.2">
      <c r="A49" s="43" t="s">
        <v>682</v>
      </c>
      <c r="B49" s="44" t="s">
        <v>851</v>
      </c>
      <c r="C49" s="52" t="s">
        <v>852</v>
      </c>
      <c r="D49" s="45" t="s">
        <v>309</v>
      </c>
    </row>
    <row r="50" spans="1:4" s="38" customFormat="1" ht="72" customHeight="1" x14ac:dyDescent="0.2">
      <c r="A50" s="43" t="s">
        <v>853</v>
      </c>
      <c r="B50" s="44" t="s">
        <v>854</v>
      </c>
      <c r="C50" s="52" t="s">
        <v>855</v>
      </c>
      <c r="D50" s="59"/>
    </row>
    <row r="51" spans="1:4" s="38" customFormat="1" ht="90.75" customHeight="1" x14ac:dyDescent="0.2">
      <c r="A51" s="43" t="s">
        <v>856</v>
      </c>
      <c r="B51" s="44" t="s">
        <v>602</v>
      </c>
      <c r="C51" s="52" t="s">
        <v>1133</v>
      </c>
      <c r="D51" s="60"/>
    </row>
    <row r="52" spans="1:4" s="38" customFormat="1" ht="87" customHeight="1" x14ac:dyDescent="0.2">
      <c r="A52" s="43" t="s">
        <v>603</v>
      </c>
      <c r="B52" s="44" t="s">
        <v>604</v>
      </c>
      <c r="C52" s="52" t="s">
        <v>216</v>
      </c>
      <c r="D52" s="59"/>
    </row>
    <row r="53" spans="1:4" s="38" customFormat="1" ht="68.25" customHeight="1" x14ac:dyDescent="0.2">
      <c r="A53" s="43" t="s">
        <v>605</v>
      </c>
      <c r="B53" s="44" t="s">
        <v>272</v>
      </c>
      <c r="C53" s="52" t="s">
        <v>216</v>
      </c>
      <c r="D53" s="45" t="s">
        <v>309</v>
      </c>
    </row>
    <row r="54" spans="1:4" s="38" customFormat="1" ht="65.25" customHeight="1" thickBot="1" x14ac:dyDescent="0.25">
      <c r="A54" s="46" t="s">
        <v>273</v>
      </c>
      <c r="B54" s="44" t="s">
        <v>578</v>
      </c>
      <c r="C54" s="51" t="s">
        <v>222</v>
      </c>
      <c r="D54" s="48" t="s">
        <v>675</v>
      </c>
    </row>
    <row r="55" spans="1:4" s="38" customFormat="1" ht="34.5" customHeight="1" thickBot="1" x14ac:dyDescent="0.25">
      <c r="A55" s="539" t="s">
        <v>274</v>
      </c>
      <c r="B55" s="537"/>
      <c r="C55" s="537"/>
      <c r="D55" s="538"/>
    </row>
    <row r="56" spans="1:4" s="38" customFormat="1" ht="64.5" customHeight="1" x14ac:dyDescent="0.2">
      <c r="A56" s="40" t="s">
        <v>706</v>
      </c>
      <c r="B56" s="41" t="s">
        <v>275</v>
      </c>
      <c r="C56" s="50" t="s">
        <v>1133</v>
      </c>
      <c r="D56" s="61"/>
    </row>
    <row r="57" spans="1:4" s="38" customFormat="1" ht="84" customHeight="1" x14ac:dyDescent="0.2">
      <c r="A57" s="43" t="s">
        <v>237</v>
      </c>
      <c r="B57" s="44" t="s">
        <v>2641</v>
      </c>
      <c r="C57" s="52" t="s">
        <v>209</v>
      </c>
      <c r="D57" s="59"/>
    </row>
    <row r="58" spans="1:4" s="38" customFormat="1" ht="98.25" customHeight="1" x14ac:dyDescent="0.2">
      <c r="A58" s="43" t="s">
        <v>238</v>
      </c>
      <c r="B58" s="44" t="s">
        <v>157</v>
      </c>
      <c r="C58" s="52" t="s">
        <v>209</v>
      </c>
      <c r="D58" s="59"/>
    </row>
    <row r="59" spans="1:4" s="38" customFormat="1" ht="90" customHeight="1" x14ac:dyDescent="0.2">
      <c r="A59" s="43" t="s">
        <v>175</v>
      </c>
      <c r="B59" s="44" t="s">
        <v>156</v>
      </c>
      <c r="C59" s="52" t="s">
        <v>222</v>
      </c>
      <c r="D59" s="59"/>
    </row>
    <row r="60" spans="1:4" s="38" customFormat="1" ht="88.5" customHeight="1" thickBot="1" x14ac:dyDescent="0.25">
      <c r="A60" s="46" t="s">
        <v>176</v>
      </c>
      <c r="B60" s="47" t="s">
        <v>1109</v>
      </c>
      <c r="C60" s="51" t="s">
        <v>1133</v>
      </c>
      <c r="D60" s="62"/>
    </row>
    <row r="61" spans="1:4" s="63" customFormat="1" ht="70.5" customHeight="1" x14ac:dyDescent="0.2">
      <c r="A61" s="81" t="s">
        <v>276</v>
      </c>
      <c r="B61" s="82" t="s">
        <v>1110</v>
      </c>
      <c r="C61" s="83" t="s">
        <v>1133</v>
      </c>
      <c r="D61" s="84" t="s">
        <v>675</v>
      </c>
    </row>
    <row r="62" spans="1:4" s="63" customFormat="1" ht="70.5" customHeight="1" x14ac:dyDescent="0.2">
      <c r="A62" s="85" t="s">
        <v>158</v>
      </c>
      <c r="B62" s="86" t="s">
        <v>2647</v>
      </c>
      <c r="C62" s="52"/>
      <c r="D62" s="52"/>
    </row>
    <row r="63" spans="1:4" s="38" customFormat="1" ht="21.75" customHeight="1" thickBot="1" x14ac:dyDescent="0.25">
      <c r="A63" s="539" t="s">
        <v>1111</v>
      </c>
      <c r="B63" s="537"/>
      <c r="C63" s="537"/>
      <c r="D63" s="538"/>
    </row>
    <row r="64" spans="1:4" s="38" customFormat="1" ht="35.25" customHeight="1" thickBot="1" x14ac:dyDescent="0.25">
      <c r="A64" s="39" t="s">
        <v>1112</v>
      </c>
      <c r="B64" s="534" t="s">
        <v>1113</v>
      </c>
      <c r="C64" s="534"/>
      <c r="D64" s="535"/>
    </row>
    <row r="65" spans="1:4" s="38" customFormat="1" ht="47.25" x14ac:dyDescent="0.2">
      <c r="A65" s="40" t="s">
        <v>1114</v>
      </c>
      <c r="B65" s="41" t="s">
        <v>1115</v>
      </c>
      <c r="C65" s="50" t="s">
        <v>1133</v>
      </c>
      <c r="D65" s="58"/>
    </row>
    <row r="66" spans="1:4" s="38" customFormat="1" ht="47.25" x14ac:dyDescent="0.2">
      <c r="A66" s="43" t="s">
        <v>1116</v>
      </c>
      <c r="B66" s="44" t="s">
        <v>79</v>
      </c>
      <c r="C66" s="52" t="s">
        <v>1133</v>
      </c>
      <c r="D66" s="59"/>
    </row>
    <row r="67" spans="1:4" s="38" customFormat="1" ht="47.25" x14ac:dyDescent="0.2">
      <c r="A67" s="43" t="s">
        <v>80</v>
      </c>
      <c r="B67" s="44" t="s">
        <v>81</v>
      </c>
      <c r="C67" s="52" t="s">
        <v>1133</v>
      </c>
      <c r="D67" s="59"/>
    </row>
    <row r="68" spans="1:4" s="38" customFormat="1" ht="47.25" x14ac:dyDescent="0.2">
      <c r="A68" s="43" t="s">
        <v>82</v>
      </c>
      <c r="B68" s="44" t="s">
        <v>325</v>
      </c>
      <c r="C68" s="52" t="s">
        <v>1133</v>
      </c>
      <c r="D68" s="59"/>
    </row>
    <row r="69" spans="1:4" s="38" customFormat="1" ht="47.25" x14ac:dyDescent="0.2">
      <c r="A69" s="43" t="s">
        <v>326</v>
      </c>
      <c r="B69" s="44" t="s">
        <v>327</v>
      </c>
      <c r="C69" s="52" t="s">
        <v>1133</v>
      </c>
      <c r="D69" s="59"/>
    </row>
    <row r="70" spans="1:4" s="38" customFormat="1" ht="48" thickBot="1" x14ac:dyDescent="0.25">
      <c r="A70" s="46" t="s">
        <v>328</v>
      </c>
      <c r="B70" s="47" t="s">
        <v>329</v>
      </c>
      <c r="C70" s="51" t="s">
        <v>1133</v>
      </c>
      <c r="D70" s="62"/>
    </row>
    <row r="71" spans="1:4" s="38" customFormat="1" ht="35.25" customHeight="1" thickBot="1" x14ac:dyDescent="0.25">
      <c r="A71" s="49" t="s">
        <v>330</v>
      </c>
      <c r="B71" s="537" t="s">
        <v>85</v>
      </c>
      <c r="C71" s="537"/>
      <c r="D71" s="538"/>
    </row>
    <row r="72" spans="1:4" s="38" customFormat="1" ht="60" customHeight="1" x14ac:dyDescent="0.2">
      <c r="A72" s="40" t="s">
        <v>86</v>
      </c>
      <c r="B72" s="41" t="s">
        <v>87</v>
      </c>
      <c r="C72" s="50" t="s">
        <v>1133</v>
      </c>
      <c r="D72" s="58"/>
    </row>
    <row r="73" spans="1:4" s="38" customFormat="1" ht="74.25" customHeight="1" x14ac:dyDescent="0.2">
      <c r="A73" s="43" t="s">
        <v>88</v>
      </c>
      <c r="B73" s="44" t="s">
        <v>89</v>
      </c>
      <c r="C73" s="52" t="s">
        <v>1133</v>
      </c>
      <c r="D73" s="59"/>
    </row>
    <row r="74" spans="1:4" s="38" customFormat="1" ht="63" x14ac:dyDescent="0.2">
      <c r="A74" s="43" t="s">
        <v>90</v>
      </c>
      <c r="B74" s="44" t="s">
        <v>91</v>
      </c>
      <c r="C74" s="52" t="s">
        <v>1133</v>
      </c>
      <c r="D74" s="59"/>
    </row>
    <row r="75" spans="1:4" s="38" customFormat="1" ht="47.25" x14ac:dyDescent="0.2">
      <c r="A75" s="43" t="s">
        <v>92</v>
      </c>
      <c r="B75" s="44" t="s">
        <v>93</v>
      </c>
      <c r="C75" s="52" t="s">
        <v>1133</v>
      </c>
      <c r="D75" s="59"/>
    </row>
    <row r="76" spans="1:4" s="38" customFormat="1" ht="80.25" customHeight="1" thickBot="1" x14ac:dyDescent="0.25">
      <c r="A76" s="64" t="s">
        <v>94</v>
      </c>
      <c r="B76" s="65" t="s">
        <v>95</v>
      </c>
      <c r="C76" s="66" t="s">
        <v>1133</v>
      </c>
      <c r="D76" s="67"/>
    </row>
    <row r="77" spans="1:4" s="38" customFormat="1" ht="41.25" customHeight="1" thickBot="1" x14ac:dyDescent="0.25">
      <c r="A77" s="39" t="s">
        <v>96</v>
      </c>
      <c r="B77" s="534" t="s">
        <v>1076</v>
      </c>
      <c r="C77" s="534"/>
      <c r="D77" s="535"/>
    </row>
    <row r="78" spans="1:4" s="38" customFormat="1" ht="55.5" customHeight="1" x14ac:dyDescent="0.2">
      <c r="A78" s="40" t="s">
        <v>1077</v>
      </c>
      <c r="B78" s="41" t="s">
        <v>1078</v>
      </c>
      <c r="C78" s="50" t="s">
        <v>1133</v>
      </c>
      <c r="D78" s="58"/>
    </row>
    <row r="79" spans="1:4" s="38" customFormat="1" ht="79.5" customHeight="1" x14ac:dyDescent="0.2">
      <c r="A79" s="43" t="s">
        <v>1079</v>
      </c>
      <c r="B79" s="44" t="s">
        <v>1080</v>
      </c>
      <c r="C79" s="52" t="s">
        <v>1133</v>
      </c>
      <c r="D79" s="59"/>
    </row>
    <row r="80" spans="1:4" s="38" customFormat="1" ht="72" customHeight="1" thickBot="1" x14ac:dyDescent="0.25">
      <c r="A80" s="64" t="s">
        <v>1081</v>
      </c>
      <c r="B80" s="65" t="s">
        <v>1082</v>
      </c>
      <c r="C80" s="66" t="s">
        <v>1133</v>
      </c>
      <c r="D80" s="67"/>
    </row>
    <row r="81" spans="1:4" s="38" customFormat="1" ht="24.75" customHeight="1" thickBot="1" x14ac:dyDescent="0.25">
      <c r="A81" s="39" t="s">
        <v>1083</v>
      </c>
      <c r="B81" s="534" t="s">
        <v>1084</v>
      </c>
      <c r="C81" s="534"/>
      <c r="D81" s="535"/>
    </row>
    <row r="82" spans="1:4" s="38" customFormat="1" ht="66.75" customHeight="1" x14ac:dyDescent="0.2">
      <c r="A82" s="40" t="s">
        <v>1085</v>
      </c>
      <c r="B82" s="41" t="s">
        <v>465</v>
      </c>
      <c r="C82" s="50" t="s">
        <v>1133</v>
      </c>
      <c r="D82" s="58"/>
    </row>
    <row r="83" spans="1:4" s="38" customFormat="1" ht="71.25" customHeight="1" thickBot="1" x14ac:dyDescent="0.25">
      <c r="A83" s="64" t="s">
        <v>466</v>
      </c>
      <c r="B83" s="65" t="s">
        <v>226</v>
      </c>
      <c r="C83" s="66" t="s">
        <v>1133</v>
      </c>
      <c r="D83" s="67"/>
    </row>
    <row r="84" spans="1:4" s="38" customFormat="1" ht="33.75" customHeight="1" thickBot="1" x14ac:dyDescent="0.25">
      <c r="A84" s="39" t="s">
        <v>227</v>
      </c>
      <c r="B84" s="534" t="s">
        <v>228</v>
      </c>
      <c r="C84" s="534"/>
      <c r="D84" s="535"/>
    </row>
    <row r="85" spans="1:4" s="38" customFormat="1" ht="72" customHeight="1" x14ac:dyDescent="0.2">
      <c r="A85" s="40" t="s">
        <v>229</v>
      </c>
      <c r="B85" s="41" t="s">
        <v>230</v>
      </c>
      <c r="C85" s="50" t="s">
        <v>1133</v>
      </c>
      <c r="D85" s="58"/>
    </row>
    <row r="86" spans="1:4" s="38" customFormat="1" ht="57" customHeight="1" x14ac:dyDescent="0.2">
      <c r="A86" s="43" t="s">
        <v>231</v>
      </c>
      <c r="B86" s="44" t="s">
        <v>232</v>
      </c>
      <c r="C86" s="52" t="s">
        <v>1133</v>
      </c>
      <c r="D86" s="59"/>
    </row>
    <row r="87" spans="1:4" s="38" customFormat="1" ht="117.75" customHeight="1" x14ac:dyDescent="0.2">
      <c r="A87" s="43" t="s">
        <v>233</v>
      </c>
      <c r="B87" s="44" t="s">
        <v>234</v>
      </c>
      <c r="C87" s="52" t="s">
        <v>1133</v>
      </c>
      <c r="D87" s="59"/>
    </row>
    <row r="88" spans="1:4" s="38" customFormat="1" ht="69.75" customHeight="1" thickBot="1" x14ac:dyDescent="0.25">
      <c r="A88" s="64" t="s">
        <v>235</v>
      </c>
      <c r="B88" s="65" t="s">
        <v>1033</v>
      </c>
      <c r="C88" s="66" t="s">
        <v>1133</v>
      </c>
      <c r="D88" s="67"/>
    </row>
    <row r="89" spans="1:4" s="38" customFormat="1" ht="36" customHeight="1" thickBot="1" x14ac:dyDescent="0.25">
      <c r="A89" s="39" t="s">
        <v>1034</v>
      </c>
      <c r="B89" s="534" t="s">
        <v>1035</v>
      </c>
      <c r="C89" s="534"/>
      <c r="D89" s="535"/>
    </row>
    <row r="90" spans="1:4" s="38" customFormat="1" ht="61.5" customHeight="1" x14ac:dyDescent="0.2">
      <c r="A90" s="40" t="s">
        <v>1036</v>
      </c>
      <c r="B90" s="41" t="s">
        <v>865</v>
      </c>
      <c r="C90" s="50" t="s">
        <v>1133</v>
      </c>
      <c r="D90" s="58"/>
    </row>
    <row r="91" spans="1:4" s="38" customFormat="1" ht="47.25" x14ac:dyDescent="0.2">
      <c r="A91" s="43" t="s">
        <v>866</v>
      </c>
      <c r="B91" s="44" t="s">
        <v>867</v>
      </c>
      <c r="C91" s="52" t="s">
        <v>1133</v>
      </c>
      <c r="D91" s="59"/>
    </row>
    <row r="92" spans="1:4" s="38" customFormat="1" ht="69" customHeight="1" x14ac:dyDescent="0.2">
      <c r="A92" s="43" t="s">
        <v>868</v>
      </c>
      <c r="B92" s="44" t="s">
        <v>173</v>
      </c>
      <c r="C92" s="52" t="s">
        <v>1133</v>
      </c>
      <c r="D92" s="59"/>
    </row>
    <row r="93" spans="1:4" s="38" customFormat="1" ht="72" customHeight="1" x14ac:dyDescent="0.2">
      <c r="A93" s="43" t="s">
        <v>174</v>
      </c>
      <c r="B93" s="44" t="s">
        <v>557</v>
      </c>
      <c r="C93" s="52" t="s">
        <v>1133</v>
      </c>
      <c r="D93" s="59"/>
    </row>
    <row r="94" spans="1:4" s="38" customFormat="1" ht="54" customHeight="1" x14ac:dyDescent="0.2">
      <c r="A94" s="536" t="s">
        <v>558</v>
      </c>
      <c r="B94" s="44" t="s">
        <v>559</v>
      </c>
      <c r="C94" s="52" t="s">
        <v>1133</v>
      </c>
      <c r="D94" s="59"/>
    </row>
    <row r="95" spans="1:4" s="38" customFormat="1" ht="90" customHeight="1" x14ac:dyDescent="0.2">
      <c r="A95" s="536"/>
      <c r="B95" s="44" t="s">
        <v>531</v>
      </c>
      <c r="C95" s="52" t="s">
        <v>1133</v>
      </c>
      <c r="D95" s="59"/>
    </row>
    <row r="96" spans="1:4" s="38" customFormat="1" ht="73.5" customHeight="1" x14ac:dyDescent="0.2">
      <c r="A96" s="536"/>
      <c r="B96" s="44" t="s">
        <v>532</v>
      </c>
      <c r="C96" s="52" t="s">
        <v>1133</v>
      </c>
      <c r="D96" s="59"/>
    </row>
    <row r="97" spans="1:4" s="38" customFormat="1" ht="63.75" thickBot="1" x14ac:dyDescent="0.25">
      <c r="A97" s="46" t="s">
        <v>533</v>
      </c>
      <c r="B97" s="47" t="s">
        <v>534</v>
      </c>
      <c r="C97" s="51" t="s">
        <v>1133</v>
      </c>
      <c r="D97" s="62"/>
    </row>
    <row r="98" spans="1:4" s="38" customFormat="1" ht="15.75" x14ac:dyDescent="0.2">
      <c r="A98" s="68"/>
      <c r="B98" s="69"/>
    </row>
    <row r="99" spans="1:4" s="38" customFormat="1" ht="15.75" x14ac:dyDescent="0.2">
      <c r="A99" s="68"/>
      <c r="B99" s="69"/>
    </row>
    <row r="100" spans="1:4" s="72" customFormat="1" ht="15.75" x14ac:dyDescent="0.2">
      <c r="A100" s="70"/>
      <c r="B100" s="71"/>
    </row>
    <row r="101" spans="1:4" s="38" customFormat="1" ht="15.75" x14ac:dyDescent="0.2">
      <c r="A101" s="68"/>
      <c r="B101" s="69"/>
    </row>
    <row r="102" spans="1:4" s="38" customFormat="1" ht="15.75" x14ac:dyDescent="0.2">
      <c r="A102" s="68"/>
      <c r="B102" s="69"/>
    </row>
    <row r="103" spans="1:4" s="38" customFormat="1" ht="15.75" x14ac:dyDescent="0.2">
      <c r="A103" s="68"/>
      <c r="B103" s="69"/>
    </row>
    <row r="104" spans="1:4" s="38" customFormat="1" ht="15.75" x14ac:dyDescent="0.2">
      <c r="A104" s="68"/>
      <c r="B104" s="69"/>
    </row>
    <row r="105" spans="1:4" s="38" customFormat="1" ht="15.75" x14ac:dyDescent="0.2">
      <c r="A105" s="68"/>
      <c r="B105" s="69"/>
    </row>
    <row r="106" spans="1:4" s="38" customFormat="1" ht="15.75" x14ac:dyDescent="0.2">
      <c r="A106" s="68"/>
      <c r="B106" s="69"/>
    </row>
    <row r="107" spans="1:4" s="38" customFormat="1" ht="15.75" x14ac:dyDescent="0.2">
      <c r="A107" s="68"/>
      <c r="B107" s="69"/>
    </row>
    <row r="108" spans="1:4" s="38" customFormat="1" ht="15.75" x14ac:dyDescent="0.2">
      <c r="A108" s="68"/>
      <c r="B108" s="69"/>
    </row>
    <row r="109" spans="1:4" s="38" customFormat="1" ht="15.75" x14ac:dyDescent="0.2">
      <c r="A109" s="68"/>
      <c r="B109" s="69"/>
    </row>
    <row r="110" spans="1:4" s="38" customFormat="1" ht="15.75" x14ac:dyDescent="0.2">
      <c r="A110" s="68"/>
      <c r="B110" s="69"/>
    </row>
    <row r="111" spans="1:4" s="38" customFormat="1" ht="15.75" x14ac:dyDescent="0.2">
      <c r="A111" s="68"/>
      <c r="B111" s="69"/>
    </row>
    <row r="112" spans="1:4" s="38" customFormat="1" ht="15.75" x14ac:dyDescent="0.2">
      <c r="A112" s="68"/>
      <c r="B112" s="69"/>
    </row>
    <row r="113" spans="1:2" s="38" customFormat="1" ht="15.75" x14ac:dyDescent="0.2">
      <c r="A113" s="68"/>
      <c r="B113" s="69"/>
    </row>
    <row r="114" spans="1:2" s="38" customFormat="1" ht="15.75" x14ac:dyDescent="0.2">
      <c r="A114" s="68"/>
      <c r="B114" s="69"/>
    </row>
    <row r="115" spans="1:2" s="38" customFormat="1" ht="15.75" x14ac:dyDescent="0.2">
      <c r="A115" s="68"/>
      <c r="B115" s="69"/>
    </row>
    <row r="116" spans="1:2" s="38" customFormat="1" ht="15.75" x14ac:dyDescent="0.2">
      <c r="A116" s="68"/>
      <c r="B116" s="69"/>
    </row>
    <row r="117" spans="1:2" s="38" customFormat="1" ht="15.75" x14ac:dyDescent="0.2">
      <c r="A117" s="68"/>
      <c r="B117" s="69"/>
    </row>
    <row r="118" spans="1:2" s="38" customFormat="1" ht="15.75" x14ac:dyDescent="0.2">
      <c r="A118" s="68"/>
      <c r="B118" s="69"/>
    </row>
    <row r="119" spans="1:2" s="38" customFormat="1" ht="15.75" x14ac:dyDescent="0.2">
      <c r="A119" s="68"/>
      <c r="B119" s="69"/>
    </row>
    <row r="120" spans="1:2" s="38" customFormat="1" ht="15.75" x14ac:dyDescent="0.2">
      <c r="A120" s="68"/>
      <c r="B120" s="69"/>
    </row>
    <row r="121" spans="1:2" s="38" customFormat="1" ht="15.75" x14ac:dyDescent="0.2">
      <c r="A121" s="68"/>
      <c r="B121" s="69"/>
    </row>
    <row r="122" spans="1:2" s="38" customFormat="1" ht="15.75" x14ac:dyDescent="0.2">
      <c r="A122" s="68"/>
      <c r="B122" s="69"/>
    </row>
    <row r="123" spans="1:2" s="38" customFormat="1" ht="15.75" x14ac:dyDescent="0.2">
      <c r="A123" s="68"/>
      <c r="B123" s="69"/>
    </row>
    <row r="124" spans="1:2" s="38" customFormat="1" ht="15.75" x14ac:dyDescent="0.2">
      <c r="A124" s="68"/>
      <c r="B124" s="69"/>
    </row>
    <row r="125" spans="1:2" s="38" customFormat="1" ht="15.75" x14ac:dyDescent="0.2">
      <c r="A125" s="68"/>
      <c r="B125" s="69"/>
    </row>
    <row r="126" spans="1:2" s="38" customFormat="1" ht="15.75" x14ac:dyDescent="0.2">
      <c r="A126" s="68"/>
      <c r="B126" s="69"/>
    </row>
    <row r="127" spans="1:2" s="38" customFormat="1" ht="15.75" x14ac:dyDescent="0.2">
      <c r="A127" s="68"/>
      <c r="B127" s="69"/>
    </row>
    <row r="128" spans="1:2" s="38" customFormat="1" ht="15.75" x14ac:dyDescent="0.2">
      <c r="A128" s="68"/>
      <c r="B128" s="69"/>
    </row>
    <row r="129" spans="1:2" s="38" customFormat="1" ht="15.75" x14ac:dyDescent="0.2">
      <c r="A129" s="68"/>
      <c r="B129" s="69"/>
    </row>
    <row r="130" spans="1:2" s="38" customFormat="1" ht="15.75" x14ac:dyDescent="0.2">
      <c r="A130" s="68"/>
      <c r="B130" s="69"/>
    </row>
    <row r="131" spans="1:2" s="38" customFormat="1" ht="15.75" x14ac:dyDescent="0.2">
      <c r="A131" s="68"/>
      <c r="B131" s="69"/>
    </row>
    <row r="132" spans="1:2" s="38" customFormat="1" ht="15.75" x14ac:dyDescent="0.2">
      <c r="A132" s="68"/>
      <c r="B132" s="69"/>
    </row>
    <row r="133" spans="1:2" s="38" customFormat="1" ht="15.75" x14ac:dyDescent="0.2">
      <c r="A133" s="68"/>
      <c r="B133" s="69"/>
    </row>
    <row r="134" spans="1:2" s="38" customFormat="1" ht="15.75" x14ac:dyDescent="0.2">
      <c r="A134" s="68"/>
      <c r="B134" s="69"/>
    </row>
    <row r="135" spans="1:2" s="38" customFormat="1" ht="15.75" x14ac:dyDescent="0.2">
      <c r="A135" s="68"/>
      <c r="B135" s="69"/>
    </row>
    <row r="136" spans="1:2" s="38" customFormat="1" ht="15.75" x14ac:dyDescent="0.2">
      <c r="A136" s="68"/>
      <c r="B136" s="69"/>
    </row>
    <row r="137" spans="1:2" s="38" customFormat="1" ht="15.75" x14ac:dyDescent="0.2">
      <c r="A137" s="68"/>
      <c r="B137" s="69"/>
    </row>
    <row r="138" spans="1:2" s="38" customFormat="1" ht="15.75" x14ac:dyDescent="0.2">
      <c r="A138" s="68"/>
      <c r="B138" s="69"/>
    </row>
    <row r="139" spans="1:2" s="38" customFormat="1" ht="15.75" x14ac:dyDescent="0.2">
      <c r="A139" s="68"/>
      <c r="B139" s="69"/>
    </row>
    <row r="140" spans="1:2" s="38" customFormat="1" ht="15.75" x14ac:dyDescent="0.2">
      <c r="A140" s="68"/>
      <c r="B140" s="69"/>
    </row>
    <row r="141" spans="1:2" s="38" customFormat="1" ht="15.75" x14ac:dyDescent="0.2">
      <c r="A141" s="68"/>
      <c r="B141" s="69"/>
    </row>
    <row r="142" spans="1:2" s="38" customFormat="1" ht="15.75" x14ac:dyDescent="0.2">
      <c r="A142" s="68"/>
      <c r="B142" s="69"/>
    </row>
    <row r="143" spans="1:2" s="38" customFormat="1" ht="15.75" x14ac:dyDescent="0.2">
      <c r="A143" s="68"/>
      <c r="B143" s="69"/>
    </row>
    <row r="144" spans="1:2" s="38" customFormat="1" ht="15.75" x14ac:dyDescent="0.2">
      <c r="A144" s="68"/>
      <c r="B144" s="69"/>
    </row>
    <row r="145" spans="1:2" s="38" customFormat="1" ht="15.75" x14ac:dyDescent="0.2">
      <c r="A145" s="68"/>
      <c r="B145" s="69"/>
    </row>
    <row r="146" spans="1:2" s="38" customFormat="1" ht="15.75" x14ac:dyDescent="0.2">
      <c r="A146" s="68"/>
      <c r="B146" s="69"/>
    </row>
    <row r="147" spans="1:2" s="38" customFormat="1" ht="15.75" x14ac:dyDescent="0.2">
      <c r="A147" s="68"/>
      <c r="B147" s="69"/>
    </row>
    <row r="148" spans="1:2" s="38" customFormat="1" ht="15.75" x14ac:dyDescent="0.2">
      <c r="A148" s="68"/>
      <c r="B148" s="69"/>
    </row>
    <row r="149" spans="1:2" s="38" customFormat="1" ht="15.75" x14ac:dyDescent="0.2">
      <c r="A149" s="68"/>
      <c r="B149" s="69"/>
    </row>
    <row r="150" spans="1:2" s="38" customFormat="1" ht="15.75" x14ac:dyDescent="0.2">
      <c r="A150" s="68"/>
      <c r="B150" s="69"/>
    </row>
    <row r="151" spans="1:2" s="38" customFormat="1" ht="15.75" x14ac:dyDescent="0.2">
      <c r="A151" s="68"/>
      <c r="B151" s="69"/>
    </row>
    <row r="152" spans="1:2" s="38" customFormat="1" ht="15.75" x14ac:dyDescent="0.2">
      <c r="A152" s="68"/>
      <c r="B152" s="69"/>
    </row>
    <row r="153" spans="1:2" s="38" customFormat="1" ht="15.75" x14ac:dyDescent="0.2">
      <c r="A153" s="68"/>
      <c r="B153" s="69"/>
    </row>
    <row r="154" spans="1:2" s="38" customFormat="1" ht="15.75" x14ac:dyDescent="0.2">
      <c r="A154" s="68"/>
      <c r="B154" s="69"/>
    </row>
    <row r="155" spans="1:2" s="38" customFormat="1" ht="15.75" x14ac:dyDescent="0.2">
      <c r="A155" s="68"/>
      <c r="B155" s="69"/>
    </row>
    <row r="156" spans="1:2" s="38" customFormat="1" ht="15.75" x14ac:dyDescent="0.2">
      <c r="A156" s="68"/>
      <c r="B156" s="69"/>
    </row>
    <row r="157" spans="1:2" s="38" customFormat="1" ht="15.75" x14ac:dyDescent="0.2">
      <c r="A157" s="68"/>
      <c r="B157" s="69"/>
    </row>
    <row r="158" spans="1:2" s="38" customFormat="1" ht="15.75" x14ac:dyDescent="0.2">
      <c r="A158" s="68"/>
      <c r="B158" s="69"/>
    </row>
    <row r="159" spans="1:2" s="38" customFormat="1" ht="15.75" x14ac:dyDescent="0.2">
      <c r="A159" s="68"/>
      <c r="B159" s="69"/>
    </row>
    <row r="160" spans="1:2" s="38" customFormat="1" ht="15.75" x14ac:dyDescent="0.2">
      <c r="A160" s="68"/>
      <c r="B160" s="69"/>
    </row>
    <row r="161" spans="1:2" s="38" customFormat="1" ht="15.75" x14ac:dyDescent="0.2">
      <c r="A161" s="68"/>
      <c r="B161" s="69"/>
    </row>
    <row r="162" spans="1:2" s="38" customFormat="1" ht="15.75" x14ac:dyDescent="0.2">
      <c r="A162" s="68"/>
      <c r="B162" s="69"/>
    </row>
    <row r="163" spans="1:2" s="38" customFormat="1" ht="15.75" x14ac:dyDescent="0.2">
      <c r="A163" s="68"/>
      <c r="B163" s="69"/>
    </row>
    <row r="164" spans="1:2" s="38" customFormat="1" ht="15.75" x14ac:dyDescent="0.2">
      <c r="A164" s="68"/>
      <c r="B164" s="69"/>
    </row>
    <row r="165" spans="1:2" s="38" customFormat="1" ht="15.75" x14ac:dyDescent="0.2">
      <c r="A165" s="68"/>
      <c r="B165" s="69"/>
    </row>
    <row r="166" spans="1:2" s="38" customFormat="1" ht="15.75" x14ac:dyDescent="0.2">
      <c r="A166" s="68"/>
      <c r="B166" s="69"/>
    </row>
    <row r="167" spans="1:2" s="38" customFormat="1" ht="15.75" x14ac:dyDescent="0.2">
      <c r="A167" s="68"/>
      <c r="B167" s="69"/>
    </row>
    <row r="168" spans="1:2" s="38" customFormat="1" ht="15.75" x14ac:dyDescent="0.2">
      <c r="A168" s="68"/>
      <c r="B168" s="69"/>
    </row>
    <row r="169" spans="1:2" s="38" customFormat="1" ht="15.75" x14ac:dyDescent="0.2">
      <c r="A169" s="68"/>
      <c r="B169" s="69"/>
    </row>
    <row r="170" spans="1:2" s="38" customFormat="1" ht="15.75" x14ac:dyDescent="0.2">
      <c r="A170" s="68"/>
      <c r="B170" s="69"/>
    </row>
    <row r="171" spans="1:2" s="38" customFormat="1" ht="15.75" x14ac:dyDescent="0.2">
      <c r="A171" s="68"/>
      <c r="B171" s="69"/>
    </row>
    <row r="172" spans="1:2" s="38" customFormat="1" ht="15.75" x14ac:dyDescent="0.2">
      <c r="A172" s="68"/>
      <c r="B172" s="69"/>
    </row>
    <row r="173" spans="1:2" s="38" customFormat="1" ht="15.75" x14ac:dyDescent="0.2">
      <c r="A173" s="68"/>
      <c r="B173" s="69"/>
    </row>
    <row r="174" spans="1:2" s="38" customFormat="1" ht="15.75" x14ac:dyDescent="0.2">
      <c r="A174" s="68"/>
      <c r="B174" s="69"/>
    </row>
    <row r="175" spans="1:2" s="38" customFormat="1" ht="15.75" x14ac:dyDescent="0.2">
      <c r="A175" s="68"/>
      <c r="B175" s="69"/>
    </row>
    <row r="176" spans="1:2" s="38" customFormat="1" ht="15.75" x14ac:dyDescent="0.2">
      <c r="A176" s="68"/>
      <c r="B176" s="69"/>
    </row>
    <row r="177" spans="1:2" s="38" customFormat="1" ht="15.75" x14ac:dyDescent="0.2">
      <c r="A177" s="68"/>
      <c r="B177" s="69"/>
    </row>
    <row r="178" spans="1:2" s="38" customFormat="1" ht="15.75" x14ac:dyDescent="0.2">
      <c r="A178" s="68"/>
      <c r="B178" s="69"/>
    </row>
    <row r="179" spans="1:2" s="38" customFormat="1" ht="15.75" x14ac:dyDescent="0.2">
      <c r="A179" s="68"/>
      <c r="B179" s="69"/>
    </row>
    <row r="180" spans="1:2" s="38" customFormat="1" ht="15.75" x14ac:dyDescent="0.2">
      <c r="A180" s="68"/>
      <c r="B180" s="69"/>
    </row>
    <row r="181" spans="1:2" s="38" customFormat="1" ht="15.75" x14ac:dyDescent="0.2">
      <c r="A181" s="68"/>
      <c r="B181" s="69"/>
    </row>
    <row r="182" spans="1:2" s="38" customFormat="1" ht="15.75" x14ac:dyDescent="0.2">
      <c r="A182" s="68"/>
      <c r="B182" s="69"/>
    </row>
    <row r="183" spans="1:2" s="38" customFormat="1" ht="15.75" x14ac:dyDescent="0.2">
      <c r="A183" s="68"/>
      <c r="B183" s="69"/>
    </row>
    <row r="184" spans="1:2" s="38" customFormat="1" ht="15.75" x14ac:dyDescent="0.2">
      <c r="A184" s="68"/>
      <c r="B184" s="69"/>
    </row>
    <row r="185" spans="1:2" s="38" customFormat="1" ht="15.75" x14ac:dyDescent="0.2">
      <c r="A185" s="68"/>
      <c r="B185" s="69"/>
    </row>
    <row r="186" spans="1:2" s="38" customFormat="1" ht="15.75" x14ac:dyDescent="0.2">
      <c r="A186" s="68"/>
      <c r="B186" s="69"/>
    </row>
    <row r="187" spans="1:2" s="38" customFormat="1" ht="15.75" x14ac:dyDescent="0.2">
      <c r="A187" s="68"/>
      <c r="B187" s="69"/>
    </row>
    <row r="188" spans="1:2" s="38" customFormat="1" ht="15.75" x14ac:dyDescent="0.2">
      <c r="A188" s="68"/>
      <c r="B188" s="69"/>
    </row>
    <row r="189" spans="1:2" s="38" customFormat="1" ht="15.75" x14ac:dyDescent="0.2">
      <c r="A189" s="68"/>
      <c r="B189" s="69"/>
    </row>
    <row r="190" spans="1:2" s="38" customFormat="1" ht="15.75" x14ac:dyDescent="0.2">
      <c r="A190" s="68"/>
      <c r="B190" s="69"/>
    </row>
    <row r="191" spans="1:2" s="38" customFormat="1" ht="15.75" x14ac:dyDescent="0.2">
      <c r="A191" s="68"/>
      <c r="B191" s="69"/>
    </row>
    <row r="192" spans="1:2" s="38" customFormat="1" ht="15.75" x14ac:dyDescent="0.2">
      <c r="A192" s="68"/>
      <c r="B192" s="69"/>
    </row>
    <row r="193" spans="1:2" s="38" customFormat="1" ht="15.75" x14ac:dyDescent="0.2">
      <c r="A193" s="68"/>
      <c r="B193" s="69"/>
    </row>
    <row r="194" spans="1:2" s="38" customFormat="1" ht="15.75" x14ac:dyDescent="0.2">
      <c r="A194" s="68"/>
      <c r="B194" s="69"/>
    </row>
    <row r="195" spans="1:2" s="38" customFormat="1" ht="15.75" x14ac:dyDescent="0.2">
      <c r="A195" s="68"/>
      <c r="B195" s="69"/>
    </row>
    <row r="196" spans="1:2" s="38" customFormat="1" ht="15.75" x14ac:dyDescent="0.2">
      <c r="A196" s="68"/>
      <c r="B196" s="69"/>
    </row>
    <row r="197" spans="1:2" s="38" customFormat="1" ht="15.75" x14ac:dyDescent="0.2">
      <c r="A197" s="68"/>
      <c r="B197" s="69"/>
    </row>
    <row r="198" spans="1:2" s="38" customFormat="1" ht="15.75" x14ac:dyDescent="0.2">
      <c r="A198" s="68"/>
      <c r="B198" s="69"/>
    </row>
    <row r="199" spans="1:2" s="38" customFormat="1" ht="15.75" x14ac:dyDescent="0.2">
      <c r="A199" s="68"/>
      <c r="B199" s="69"/>
    </row>
    <row r="200" spans="1:2" s="38" customFormat="1" ht="15.75" x14ac:dyDescent="0.2">
      <c r="A200" s="68"/>
      <c r="B200" s="69"/>
    </row>
    <row r="201" spans="1:2" s="38" customFormat="1" ht="15.75" x14ac:dyDescent="0.2">
      <c r="A201" s="68"/>
      <c r="B201" s="69"/>
    </row>
    <row r="202" spans="1:2" s="38" customFormat="1" ht="15.75" x14ac:dyDescent="0.2">
      <c r="A202" s="68"/>
      <c r="B202" s="69"/>
    </row>
    <row r="203" spans="1:2" s="38" customFormat="1" ht="15.75" x14ac:dyDescent="0.2">
      <c r="A203" s="68"/>
      <c r="B203" s="69"/>
    </row>
    <row r="204" spans="1:2" s="38" customFormat="1" ht="15.75" x14ac:dyDescent="0.2">
      <c r="A204" s="68"/>
      <c r="B204" s="69"/>
    </row>
    <row r="205" spans="1:2" s="38" customFormat="1" ht="15.75" x14ac:dyDescent="0.2">
      <c r="A205" s="68"/>
      <c r="B205" s="69"/>
    </row>
    <row r="206" spans="1:2" s="38" customFormat="1" ht="15.75" x14ac:dyDescent="0.2">
      <c r="A206" s="68"/>
      <c r="B206" s="69"/>
    </row>
    <row r="207" spans="1:2" s="38" customFormat="1" ht="15.75" x14ac:dyDescent="0.2">
      <c r="A207" s="68"/>
      <c r="B207" s="69"/>
    </row>
    <row r="208" spans="1:2" s="38" customFormat="1" ht="15.75" x14ac:dyDescent="0.2">
      <c r="A208" s="68"/>
      <c r="B208" s="69"/>
    </row>
    <row r="209" spans="1:2" s="38" customFormat="1" ht="15.75" x14ac:dyDescent="0.2">
      <c r="A209" s="68"/>
      <c r="B209" s="69"/>
    </row>
    <row r="210" spans="1:2" s="38" customFormat="1" ht="15.75" x14ac:dyDescent="0.2">
      <c r="A210" s="68"/>
      <c r="B210" s="69"/>
    </row>
    <row r="211" spans="1:2" s="38" customFormat="1" ht="15.75" x14ac:dyDescent="0.2">
      <c r="A211" s="68"/>
      <c r="B211" s="69"/>
    </row>
    <row r="212" spans="1:2" s="38" customFormat="1" ht="15.75" x14ac:dyDescent="0.2">
      <c r="A212" s="68"/>
      <c r="B212" s="69"/>
    </row>
    <row r="213" spans="1:2" s="38" customFormat="1" ht="15.75" x14ac:dyDescent="0.2">
      <c r="A213" s="68"/>
      <c r="B213" s="69"/>
    </row>
    <row r="214" spans="1:2" s="38" customFormat="1" ht="15.75" x14ac:dyDescent="0.2">
      <c r="A214" s="68"/>
      <c r="B214" s="69"/>
    </row>
    <row r="215" spans="1:2" s="38" customFormat="1" ht="15.75" x14ac:dyDescent="0.2">
      <c r="A215" s="68"/>
      <c r="B215" s="69"/>
    </row>
    <row r="216" spans="1:2" s="38" customFormat="1" ht="15.75" x14ac:dyDescent="0.2">
      <c r="A216" s="68"/>
      <c r="B216" s="69"/>
    </row>
    <row r="217" spans="1:2" s="38" customFormat="1" ht="15.75" x14ac:dyDescent="0.2">
      <c r="A217" s="68"/>
      <c r="B217" s="69"/>
    </row>
    <row r="218" spans="1:2" s="38" customFormat="1" ht="15.75" x14ac:dyDescent="0.2">
      <c r="A218" s="68"/>
      <c r="B218" s="69"/>
    </row>
    <row r="219" spans="1:2" s="38" customFormat="1" ht="15.75" x14ac:dyDescent="0.2">
      <c r="A219" s="68"/>
      <c r="B219" s="69"/>
    </row>
    <row r="220" spans="1:2" s="38" customFormat="1" ht="15.75" x14ac:dyDescent="0.2">
      <c r="A220" s="68"/>
      <c r="B220" s="69"/>
    </row>
    <row r="221" spans="1:2" s="38" customFormat="1" ht="15.75" x14ac:dyDescent="0.2">
      <c r="A221" s="68"/>
      <c r="B221" s="69"/>
    </row>
    <row r="222" spans="1:2" s="38" customFormat="1" ht="15.75" x14ac:dyDescent="0.2">
      <c r="A222" s="68"/>
      <c r="B222" s="69"/>
    </row>
    <row r="223" spans="1:2" s="38" customFormat="1" ht="15.75" x14ac:dyDescent="0.2">
      <c r="A223" s="68"/>
      <c r="B223" s="69"/>
    </row>
    <row r="224" spans="1:2" s="38" customFormat="1" ht="15.75" x14ac:dyDescent="0.2">
      <c r="A224" s="68"/>
      <c r="B224" s="69"/>
    </row>
    <row r="225" spans="1:2" s="38" customFormat="1" ht="15.75" x14ac:dyDescent="0.2">
      <c r="A225" s="68"/>
      <c r="B225" s="69"/>
    </row>
    <row r="226" spans="1:2" s="38" customFormat="1" ht="15.75" x14ac:dyDescent="0.2">
      <c r="A226" s="68"/>
      <c r="B226" s="69"/>
    </row>
    <row r="227" spans="1:2" s="38" customFormat="1" ht="15.75" x14ac:dyDescent="0.2">
      <c r="A227" s="68"/>
      <c r="B227" s="69"/>
    </row>
    <row r="228" spans="1:2" s="38" customFormat="1" ht="15.75" x14ac:dyDescent="0.2">
      <c r="A228" s="68"/>
      <c r="B228" s="69"/>
    </row>
    <row r="229" spans="1:2" s="38" customFormat="1" ht="15.75" x14ac:dyDescent="0.2">
      <c r="A229" s="68"/>
      <c r="B229" s="69"/>
    </row>
    <row r="230" spans="1:2" s="38" customFormat="1" ht="15.75" x14ac:dyDescent="0.2">
      <c r="A230" s="68"/>
      <c r="B230" s="69"/>
    </row>
    <row r="231" spans="1:2" s="38" customFormat="1" ht="15.75" x14ac:dyDescent="0.2">
      <c r="A231" s="68"/>
      <c r="B231" s="69"/>
    </row>
    <row r="232" spans="1:2" s="38" customFormat="1" ht="15.75" x14ac:dyDescent="0.2">
      <c r="A232" s="68"/>
      <c r="B232" s="69"/>
    </row>
    <row r="233" spans="1:2" s="38" customFormat="1" ht="15.75" x14ac:dyDescent="0.2">
      <c r="A233" s="68"/>
      <c r="B233" s="69"/>
    </row>
    <row r="234" spans="1:2" s="38" customFormat="1" ht="15.75" x14ac:dyDescent="0.2">
      <c r="A234" s="68"/>
      <c r="B234" s="69"/>
    </row>
    <row r="235" spans="1:2" s="38" customFormat="1" ht="15.75" x14ac:dyDescent="0.2">
      <c r="A235" s="68"/>
      <c r="B235" s="69"/>
    </row>
    <row r="236" spans="1:2" s="38" customFormat="1" ht="15.75" x14ac:dyDescent="0.2">
      <c r="A236" s="68"/>
      <c r="B236" s="69"/>
    </row>
    <row r="237" spans="1:2" s="38" customFormat="1" ht="15.75" x14ac:dyDescent="0.2">
      <c r="A237" s="68"/>
      <c r="B237" s="69"/>
    </row>
    <row r="238" spans="1:2" s="38" customFormat="1" ht="15.75" x14ac:dyDescent="0.2">
      <c r="A238" s="68"/>
      <c r="B238" s="69"/>
    </row>
    <row r="239" spans="1:2" s="38" customFormat="1" ht="15.75" x14ac:dyDescent="0.2">
      <c r="A239" s="68"/>
      <c r="B239" s="69"/>
    </row>
    <row r="240" spans="1:2" s="38" customFormat="1" ht="15.75" x14ac:dyDescent="0.2">
      <c r="A240" s="68"/>
      <c r="B240" s="69"/>
    </row>
    <row r="241" spans="1:2" s="38" customFormat="1" ht="15.75" x14ac:dyDescent="0.2">
      <c r="A241" s="68"/>
      <c r="B241" s="69"/>
    </row>
    <row r="242" spans="1:2" s="38" customFormat="1" ht="15.75" x14ac:dyDescent="0.2">
      <c r="A242" s="68"/>
      <c r="B242" s="69"/>
    </row>
    <row r="243" spans="1:2" s="38" customFormat="1" ht="15.75" x14ac:dyDescent="0.2">
      <c r="A243" s="68"/>
      <c r="B243" s="69"/>
    </row>
    <row r="244" spans="1:2" s="38" customFormat="1" ht="15.75" x14ac:dyDescent="0.2">
      <c r="A244" s="68"/>
      <c r="B244" s="69"/>
    </row>
    <row r="245" spans="1:2" s="38" customFormat="1" ht="15.75" x14ac:dyDescent="0.2">
      <c r="A245" s="68"/>
      <c r="B245" s="69"/>
    </row>
    <row r="246" spans="1:2" s="38" customFormat="1" ht="15.75" x14ac:dyDescent="0.2">
      <c r="A246" s="68"/>
      <c r="B246" s="69"/>
    </row>
    <row r="247" spans="1:2" s="38" customFormat="1" ht="15.75" x14ac:dyDescent="0.2">
      <c r="A247" s="68"/>
      <c r="B247" s="69"/>
    </row>
    <row r="248" spans="1:2" s="38" customFormat="1" ht="15.75" x14ac:dyDescent="0.2">
      <c r="A248" s="68"/>
      <c r="B248" s="69"/>
    </row>
    <row r="249" spans="1:2" s="38" customFormat="1" ht="15.75" x14ac:dyDescent="0.2">
      <c r="A249" s="68"/>
      <c r="B249" s="69"/>
    </row>
    <row r="250" spans="1:2" s="38" customFormat="1" ht="15.75" x14ac:dyDescent="0.2">
      <c r="A250" s="68"/>
      <c r="B250" s="69"/>
    </row>
    <row r="251" spans="1:2" s="38" customFormat="1" ht="15.75" x14ac:dyDescent="0.2">
      <c r="A251" s="68"/>
      <c r="B251" s="69"/>
    </row>
    <row r="252" spans="1:2" s="38" customFormat="1" ht="15.75" x14ac:dyDescent="0.2">
      <c r="A252" s="68"/>
      <c r="B252" s="69"/>
    </row>
    <row r="253" spans="1:2" s="38" customFormat="1" ht="15.75" x14ac:dyDescent="0.2">
      <c r="A253" s="68"/>
      <c r="B253" s="69"/>
    </row>
    <row r="254" spans="1:2" s="38" customFormat="1" ht="15.75" x14ac:dyDescent="0.2">
      <c r="A254" s="68"/>
      <c r="B254" s="69"/>
    </row>
    <row r="255" spans="1:2" s="38" customFormat="1" ht="15.75" x14ac:dyDescent="0.2">
      <c r="A255" s="68"/>
      <c r="B255" s="69"/>
    </row>
    <row r="256" spans="1:2" s="38" customFormat="1" ht="15.75" x14ac:dyDescent="0.2">
      <c r="A256" s="68"/>
      <c r="B256" s="69"/>
    </row>
    <row r="257" spans="1:2" s="38" customFormat="1" ht="15.75" x14ac:dyDescent="0.2">
      <c r="A257" s="68"/>
      <c r="B257" s="69"/>
    </row>
    <row r="258" spans="1:2" s="38" customFormat="1" ht="15.75" x14ac:dyDescent="0.2">
      <c r="A258" s="68"/>
      <c r="B258" s="69"/>
    </row>
    <row r="259" spans="1:2" s="38" customFormat="1" ht="15.75" x14ac:dyDescent="0.2">
      <c r="A259" s="68"/>
      <c r="B259" s="69"/>
    </row>
    <row r="260" spans="1:2" s="38" customFormat="1" ht="15.75" x14ac:dyDescent="0.2">
      <c r="A260" s="68"/>
      <c r="B260" s="69"/>
    </row>
    <row r="261" spans="1:2" s="38" customFormat="1" ht="15.75" x14ac:dyDescent="0.2">
      <c r="A261" s="68"/>
      <c r="B261" s="69"/>
    </row>
    <row r="262" spans="1:2" s="38" customFormat="1" ht="15.75" x14ac:dyDescent="0.2">
      <c r="A262" s="68"/>
      <c r="B262" s="69"/>
    </row>
    <row r="263" spans="1:2" s="38" customFormat="1" ht="15.75" x14ac:dyDescent="0.2">
      <c r="A263" s="68"/>
      <c r="B263" s="69"/>
    </row>
    <row r="264" spans="1:2" s="38" customFormat="1" ht="15.75" x14ac:dyDescent="0.2">
      <c r="A264" s="68"/>
      <c r="B264" s="69"/>
    </row>
    <row r="265" spans="1:2" s="38" customFormat="1" ht="15.75" x14ac:dyDescent="0.2">
      <c r="A265" s="68"/>
      <c r="B265" s="69"/>
    </row>
  </sheetData>
  <customSheetViews>
    <customSheetView guid="{A751BF42-68F4-4BC0-A7EA-44F046D619A6}" showPageBreaks="1" printArea="1" hiddenColumns="1" view="pageBreakPreview" showRuler="0">
      <selection activeCell="N18" sqref="N18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3">
    <mergeCell ref="A6:D6"/>
    <mergeCell ref="B7:D7"/>
    <mergeCell ref="B11:D11"/>
    <mergeCell ref="B14:D14"/>
    <mergeCell ref="A2:D2"/>
    <mergeCell ref="A4:A5"/>
    <mergeCell ref="B4:B5"/>
    <mergeCell ref="C4:D4"/>
    <mergeCell ref="B38:D38"/>
    <mergeCell ref="B44:D44"/>
    <mergeCell ref="A55:D55"/>
    <mergeCell ref="A63:D63"/>
    <mergeCell ref="A19:D19"/>
    <mergeCell ref="B21:D21"/>
    <mergeCell ref="B29:D29"/>
    <mergeCell ref="A36:D36"/>
    <mergeCell ref="B84:D84"/>
    <mergeCell ref="B89:D89"/>
    <mergeCell ref="A94:A96"/>
    <mergeCell ref="B64:D64"/>
    <mergeCell ref="B71:D71"/>
    <mergeCell ref="B77:D77"/>
    <mergeCell ref="B81:D81"/>
  </mergeCells>
  <phoneticPr fontId="7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145"/>
  <sheetViews>
    <sheetView view="pageBreakPreview" topLeftCell="C1" zoomScale="130" zoomScaleNormal="100" zoomScaleSheetLayoutView="130" workbookViewId="0">
      <pane ySplit="3" topLeftCell="A127" activePane="bottomLeft" state="frozen"/>
      <selection pane="bottomLeft" activeCell="C131" sqref="C131"/>
    </sheetView>
  </sheetViews>
  <sheetFormatPr defaultColWidth="8.85546875" defaultRowHeight="15" x14ac:dyDescent="0.2"/>
  <cols>
    <col min="1" max="1" width="9.140625" style="23" customWidth="1"/>
    <col min="2" max="2" width="69.5703125" style="23" customWidth="1"/>
    <col min="3" max="3" width="18.42578125" style="1" customWidth="1"/>
    <col min="4" max="4" width="8.85546875" style="291" hidden="1" customWidth="1"/>
    <col min="5" max="6" width="11" style="23" hidden="1" customWidth="1"/>
    <col min="7" max="16384" width="8.85546875" style="23"/>
  </cols>
  <sheetData>
    <row r="1" spans="1:4" ht="66.75" customHeight="1" x14ac:dyDescent="0.2">
      <c r="B1" s="655" t="s">
        <v>3268</v>
      </c>
      <c r="C1" s="655"/>
    </row>
    <row r="2" spans="1:4" s="10" customFormat="1" ht="48.75" customHeight="1" x14ac:dyDescent="0.2">
      <c r="A2" s="654" t="s">
        <v>1311</v>
      </c>
      <c r="B2" s="654"/>
      <c r="C2" s="654"/>
      <c r="D2" s="107"/>
    </row>
    <row r="3" spans="1:4" s="10" customFormat="1" ht="50.25" customHeight="1" x14ac:dyDescent="0.2">
      <c r="A3" s="147" t="s">
        <v>425</v>
      </c>
      <c r="B3" s="148" t="s">
        <v>202</v>
      </c>
      <c r="C3" s="148" t="s">
        <v>857</v>
      </c>
      <c r="D3" s="107"/>
    </row>
    <row r="4" spans="1:4" x14ac:dyDescent="0.2">
      <c r="A4" s="455">
        <v>1</v>
      </c>
      <c r="B4" s="456" t="s">
        <v>1251</v>
      </c>
      <c r="C4" s="457">
        <v>0.83</v>
      </c>
    </row>
    <row r="5" spans="1:4" x14ac:dyDescent="0.2">
      <c r="A5" s="455">
        <v>2</v>
      </c>
      <c r="B5" s="456" t="s">
        <v>1252</v>
      </c>
      <c r="C5" s="457">
        <v>0.66</v>
      </c>
    </row>
    <row r="6" spans="1:4" x14ac:dyDescent="0.2">
      <c r="A6" s="455">
        <v>3</v>
      </c>
      <c r="B6" s="456" t="s">
        <v>1054</v>
      </c>
      <c r="C6" s="457">
        <v>0.71</v>
      </c>
    </row>
    <row r="7" spans="1:4" x14ac:dyDescent="0.2">
      <c r="A7" s="455">
        <v>4</v>
      </c>
      <c r="B7" s="456" t="s">
        <v>1055</v>
      </c>
      <c r="C7" s="457">
        <v>1.06</v>
      </c>
    </row>
    <row r="8" spans="1:4" x14ac:dyDescent="0.2">
      <c r="A8" s="455">
        <v>5</v>
      </c>
      <c r="B8" s="456" t="s">
        <v>2769</v>
      </c>
      <c r="C8" s="457">
        <v>9.83</v>
      </c>
      <c r="D8" s="291">
        <v>1</v>
      </c>
    </row>
    <row r="9" spans="1:4" x14ac:dyDescent="0.2">
      <c r="A9" s="455">
        <v>6</v>
      </c>
      <c r="B9" s="456" t="s">
        <v>1253</v>
      </c>
      <c r="C9" s="457">
        <v>0.33</v>
      </c>
    </row>
    <row r="10" spans="1:4" x14ac:dyDescent="0.2">
      <c r="A10" s="455">
        <v>7</v>
      </c>
      <c r="B10" s="456" t="s">
        <v>1254</v>
      </c>
      <c r="C10" s="457">
        <v>1.04</v>
      </c>
    </row>
    <row r="11" spans="1:4" x14ac:dyDescent="0.2">
      <c r="A11" s="455">
        <v>8</v>
      </c>
      <c r="B11" s="456" t="s">
        <v>1046</v>
      </c>
      <c r="C11" s="457">
        <v>0.98</v>
      </c>
    </row>
    <row r="12" spans="1:4" x14ac:dyDescent="0.2">
      <c r="A12" s="455">
        <v>9</v>
      </c>
      <c r="B12" s="456" t="s">
        <v>1255</v>
      </c>
      <c r="C12" s="457">
        <v>0.89</v>
      </c>
    </row>
    <row r="13" spans="1:4" x14ac:dyDescent="0.2">
      <c r="A13" s="455">
        <v>10</v>
      </c>
      <c r="B13" s="456" t="s">
        <v>2770</v>
      </c>
      <c r="C13" s="457">
        <v>0.91</v>
      </c>
    </row>
    <row r="14" spans="1:4" x14ac:dyDescent="0.2">
      <c r="A14" s="455">
        <v>11</v>
      </c>
      <c r="B14" s="456" t="s">
        <v>2771</v>
      </c>
      <c r="C14" s="457">
        <v>2.41</v>
      </c>
    </row>
    <row r="15" spans="1:4" x14ac:dyDescent="0.2">
      <c r="A15" s="455">
        <v>12</v>
      </c>
      <c r="B15" s="456" t="s">
        <v>1256</v>
      </c>
      <c r="C15" s="457">
        <v>1.54</v>
      </c>
    </row>
    <row r="16" spans="1:4" x14ac:dyDescent="0.2">
      <c r="A16" s="455">
        <v>13</v>
      </c>
      <c r="B16" s="456" t="s">
        <v>1257</v>
      </c>
      <c r="C16" s="457">
        <v>0.98</v>
      </c>
    </row>
    <row r="17" spans="1:4" x14ac:dyDescent="0.2">
      <c r="A17" s="455">
        <v>14</v>
      </c>
      <c r="B17" s="456" t="s">
        <v>430</v>
      </c>
      <c r="C17" s="457">
        <v>14.23</v>
      </c>
      <c r="D17" s="291">
        <v>1</v>
      </c>
    </row>
    <row r="18" spans="1:4" ht="28.5" x14ac:dyDescent="0.2">
      <c r="A18" s="455">
        <v>15</v>
      </c>
      <c r="B18" s="456" t="s">
        <v>431</v>
      </c>
      <c r="C18" s="457">
        <v>10.34</v>
      </c>
      <c r="D18" s="291">
        <v>1</v>
      </c>
    </row>
    <row r="19" spans="1:4" ht="42.75" x14ac:dyDescent="0.2">
      <c r="A19" s="455">
        <v>16</v>
      </c>
      <c r="B19" s="456" t="s">
        <v>432</v>
      </c>
      <c r="C19" s="457">
        <v>7.95</v>
      </c>
      <c r="D19" s="291">
        <v>1</v>
      </c>
    </row>
    <row r="20" spans="1:4" x14ac:dyDescent="0.2">
      <c r="A20" s="455">
        <v>17</v>
      </c>
      <c r="B20" s="456" t="s">
        <v>1258</v>
      </c>
      <c r="C20" s="457">
        <v>1.38</v>
      </c>
    </row>
    <row r="21" spans="1:4" x14ac:dyDescent="0.2">
      <c r="A21" s="455">
        <v>18</v>
      </c>
      <c r="B21" s="456" t="s">
        <v>1259</v>
      </c>
      <c r="C21" s="457">
        <v>2.09</v>
      </c>
    </row>
    <row r="22" spans="1:4" x14ac:dyDescent="0.2">
      <c r="A22" s="455">
        <v>19</v>
      </c>
      <c r="B22" s="456" t="s">
        <v>1260</v>
      </c>
      <c r="C22" s="457">
        <v>1.6</v>
      </c>
    </row>
    <row r="23" spans="1:4" x14ac:dyDescent="0.2">
      <c r="A23" s="455">
        <v>20</v>
      </c>
      <c r="B23" s="456" t="s">
        <v>142</v>
      </c>
      <c r="C23" s="457">
        <v>1.49</v>
      </c>
    </row>
    <row r="24" spans="1:4" x14ac:dyDescent="0.2">
      <c r="A24" s="455">
        <v>21</v>
      </c>
      <c r="B24" s="456" t="s">
        <v>1261</v>
      </c>
      <c r="C24" s="457">
        <v>1.36</v>
      </c>
    </row>
    <row r="25" spans="1:4" x14ac:dyDescent="0.2">
      <c r="A25" s="455">
        <v>22</v>
      </c>
      <c r="B25" s="456" t="s">
        <v>1262</v>
      </c>
      <c r="C25" s="457">
        <v>2.75</v>
      </c>
    </row>
    <row r="26" spans="1:4" ht="28.5" x14ac:dyDescent="0.2">
      <c r="A26" s="455">
        <v>23</v>
      </c>
      <c r="B26" s="456" t="s">
        <v>1263</v>
      </c>
      <c r="C26" s="457">
        <v>1.1000000000000001</v>
      </c>
    </row>
    <row r="27" spans="1:4" ht="28.5" x14ac:dyDescent="0.2">
      <c r="A27" s="455">
        <v>24</v>
      </c>
      <c r="B27" s="456" t="s">
        <v>1264</v>
      </c>
      <c r="C27" s="457">
        <v>9</v>
      </c>
      <c r="D27" s="291">
        <v>1</v>
      </c>
    </row>
    <row r="28" spans="1:4" ht="28.5" x14ac:dyDescent="0.2">
      <c r="A28" s="455">
        <v>25</v>
      </c>
      <c r="B28" s="456" t="s">
        <v>1265</v>
      </c>
      <c r="C28" s="457">
        <v>4.9000000000000004</v>
      </c>
      <c r="D28" s="291">
        <v>1</v>
      </c>
    </row>
    <row r="29" spans="1:4" ht="28.5" x14ac:dyDescent="0.2">
      <c r="A29" s="455">
        <v>26</v>
      </c>
      <c r="B29" s="456" t="s">
        <v>1266</v>
      </c>
      <c r="C29" s="457">
        <v>22.2</v>
      </c>
      <c r="D29" s="291">
        <v>1</v>
      </c>
    </row>
    <row r="30" spans="1:4" x14ac:dyDescent="0.2">
      <c r="A30" s="455">
        <v>27</v>
      </c>
      <c r="B30" s="456" t="s">
        <v>1267</v>
      </c>
      <c r="C30" s="457">
        <v>0.97</v>
      </c>
    </row>
    <row r="31" spans="1:4" x14ac:dyDescent="0.2">
      <c r="A31" s="455">
        <v>28</v>
      </c>
      <c r="B31" s="456" t="s">
        <v>1268</v>
      </c>
      <c r="C31" s="457">
        <v>1.1599999999999999</v>
      </c>
    </row>
    <row r="32" spans="1:4" x14ac:dyDescent="0.2">
      <c r="A32" s="455">
        <v>29</v>
      </c>
      <c r="B32" s="456" t="s">
        <v>1269</v>
      </c>
      <c r="C32" s="457">
        <v>0.97</v>
      </c>
    </row>
    <row r="33" spans="1:4" x14ac:dyDescent="0.2">
      <c r="A33" s="455">
        <v>30</v>
      </c>
      <c r="B33" s="456" t="s">
        <v>714</v>
      </c>
      <c r="C33" s="457">
        <v>0.52</v>
      </c>
    </row>
    <row r="34" spans="1:4" x14ac:dyDescent="0.2">
      <c r="A34" s="455">
        <v>31</v>
      </c>
      <c r="B34" s="456" t="s">
        <v>715</v>
      </c>
      <c r="C34" s="457">
        <v>0.65</v>
      </c>
    </row>
    <row r="35" spans="1:4" x14ac:dyDescent="0.2">
      <c r="A35" s="455">
        <v>32</v>
      </c>
      <c r="B35" s="456" t="s">
        <v>1270</v>
      </c>
      <c r="C35" s="457">
        <v>0.8</v>
      </c>
    </row>
    <row r="36" spans="1:4" ht="28.5" x14ac:dyDescent="0.2">
      <c r="A36" s="455">
        <v>33</v>
      </c>
      <c r="B36" s="456" t="s">
        <v>1271</v>
      </c>
      <c r="C36" s="457">
        <v>3.39</v>
      </c>
    </row>
    <row r="37" spans="1:4" ht="57" x14ac:dyDescent="0.2">
      <c r="A37" s="455">
        <v>34</v>
      </c>
      <c r="B37" s="456" t="s">
        <v>2772</v>
      </c>
      <c r="C37" s="457">
        <v>5.07</v>
      </c>
    </row>
    <row r="38" spans="1:4" x14ac:dyDescent="0.2">
      <c r="A38" s="455">
        <v>35</v>
      </c>
      <c r="B38" s="456" t="s">
        <v>564</v>
      </c>
      <c r="C38" s="457">
        <v>1.53</v>
      </c>
    </row>
    <row r="39" spans="1:4" x14ac:dyDescent="0.2">
      <c r="A39" s="455">
        <v>36</v>
      </c>
      <c r="B39" s="456" t="s">
        <v>565</v>
      </c>
      <c r="C39" s="457">
        <v>3.17</v>
      </c>
    </row>
    <row r="40" spans="1:4" x14ac:dyDescent="0.2">
      <c r="A40" s="455">
        <v>37</v>
      </c>
      <c r="B40" s="456" t="s">
        <v>1272</v>
      </c>
      <c r="C40" s="457">
        <v>0.98</v>
      </c>
    </row>
    <row r="41" spans="1:4" ht="28.5" x14ac:dyDescent="0.2">
      <c r="A41" s="455">
        <v>38</v>
      </c>
      <c r="B41" s="456" t="s">
        <v>580</v>
      </c>
      <c r="C41" s="457">
        <v>2.79</v>
      </c>
      <c r="D41" s="291">
        <v>1</v>
      </c>
    </row>
    <row r="42" spans="1:4" ht="28.5" x14ac:dyDescent="0.2">
      <c r="A42" s="455">
        <v>39</v>
      </c>
      <c r="B42" s="456" t="s">
        <v>1273</v>
      </c>
      <c r="C42" s="457">
        <v>0.94</v>
      </c>
    </row>
    <row r="43" spans="1:4" x14ac:dyDescent="0.2">
      <c r="A43" s="455">
        <v>40</v>
      </c>
      <c r="B43" s="456" t="s">
        <v>1274</v>
      </c>
      <c r="C43" s="457">
        <v>2.57</v>
      </c>
    </row>
    <row r="44" spans="1:4" x14ac:dyDescent="0.2">
      <c r="A44" s="455">
        <v>41</v>
      </c>
      <c r="B44" s="456" t="s">
        <v>1275</v>
      </c>
      <c r="C44" s="457">
        <v>1.79</v>
      </c>
    </row>
    <row r="45" spans="1:4" x14ac:dyDescent="0.2">
      <c r="A45" s="455">
        <v>42</v>
      </c>
      <c r="B45" s="456" t="s">
        <v>1276</v>
      </c>
      <c r="C45" s="457">
        <v>1.6</v>
      </c>
    </row>
    <row r="46" spans="1:4" x14ac:dyDescent="0.2">
      <c r="A46" s="455">
        <v>43</v>
      </c>
      <c r="B46" s="456" t="s">
        <v>1249</v>
      </c>
      <c r="C46" s="457">
        <v>3.25</v>
      </c>
    </row>
    <row r="47" spans="1:4" x14ac:dyDescent="0.2">
      <c r="A47" s="455">
        <v>44</v>
      </c>
      <c r="B47" s="456" t="s">
        <v>1277</v>
      </c>
      <c r="C47" s="457">
        <v>3.18</v>
      </c>
    </row>
    <row r="48" spans="1:4" x14ac:dyDescent="0.2">
      <c r="A48" s="455">
        <v>45</v>
      </c>
      <c r="B48" s="456" t="s">
        <v>1278</v>
      </c>
      <c r="C48" s="457">
        <v>0.8</v>
      </c>
    </row>
    <row r="49" spans="1:4" x14ac:dyDescent="0.2">
      <c r="A49" s="455">
        <v>46</v>
      </c>
      <c r="B49" s="456" t="s">
        <v>1279</v>
      </c>
      <c r="C49" s="457">
        <v>3.64</v>
      </c>
    </row>
    <row r="50" spans="1:4" x14ac:dyDescent="0.2">
      <c r="A50" s="455">
        <v>47</v>
      </c>
      <c r="B50" s="456" t="s">
        <v>665</v>
      </c>
      <c r="C50" s="457">
        <v>4.0199999999999996</v>
      </c>
    </row>
    <row r="51" spans="1:4" x14ac:dyDescent="0.2">
      <c r="A51" s="455">
        <v>48</v>
      </c>
      <c r="B51" s="456" t="s">
        <v>612</v>
      </c>
      <c r="C51" s="457">
        <v>6.42</v>
      </c>
    </row>
    <row r="52" spans="1:4" x14ac:dyDescent="0.2">
      <c r="A52" s="455">
        <v>49</v>
      </c>
      <c r="B52" s="456" t="s">
        <v>172</v>
      </c>
      <c r="C52" s="457">
        <v>2.35</v>
      </c>
    </row>
    <row r="53" spans="1:4" x14ac:dyDescent="0.2">
      <c r="A53" s="455">
        <v>50</v>
      </c>
      <c r="B53" s="456" t="s">
        <v>1090</v>
      </c>
      <c r="C53" s="457">
        <v>2.48</v>
      </c>
    </row>
    <row r="54" spans="1:4" ht="28.5" x14ac:dyDescent="0.2">
      <c r="A54" s="455">
        <v>51</v>
      </c>
      <c r="B54" s="456" t="s">
        <v>660</v>
      </c>
      <c r="C54" s="457">
        <v>0.4</v>
      </c>
    </row>
    <row r="55" spans="1:4" x14ac:dyDescent="0.2">
      <c r="A55" s="455">
        <v>52</v>
      </c>
      <c r="B55" s="456" t="s">
        <v>663</v>
      </c>
      <c r="C55" s="457">
        <v>7.77</v>
      </c>
      <c r="D55" s="291">
        <v>1</v>
      </c>
    </row>
    <row r="56" spans="1:4" ht="28.5" x14ac:dyDescent="0.2">
      <c r="A56" s="455">
        <v>53</v>
      </c>
      <c r="B56" s="456" t="s">
        <v>664</v>
      </c>
      <c r="C56" s="457">
        <v>6.3</v>
      </c>
      <c r="D56" s="291">
        <v>1</v>
      </c>
    </row>
    <row r="57" spans="1:4" ht="28.5" x14ac:dyDescent="0.2">
      <c r="A57" s="455">
        <v>54</v>
      </c>
      <c r="B57" s="456" t="s">
        <v>2732</v>
      </c>
      <c r="C57" s="457">
        <v>0.45</v>
      </c>
      <c r="D57" s="291">
        <v>1</v>
      </c>
    </row>
    <row r="58" spans="1:4" ht="28.5" x14ac:dyDescent="0.2">
      <c r="A58" s="455">
        <v>55</v>
      </c>
      <c r="B58" s="456" t="s">
        <v>2733</v>
      </c>
      <c r="C58" s="457">
        <v>1.2</v>
      </c>
      <c r="D58" s="291">
        <v>1</v>
      </c>
    </row>
    <row r="59" spans="1:4" ht="28.5" x14ac:dyDescent="0.2">
      <c r="A59" s="455">
        <v>56</v>
      </c>
      <c r="B59" s="456" t="s">
        <v>2734</v>
      </c>
      <c r="C59" s="457">
        <v>2.19</v>
      </c>
      <c r="D59" s="291">
        <v>1</v>
      </c>
    </row>
    <row r="60" spans="1:4" ht="28.5" x14ac:dyDescent="0.2">
      <c r="A60" s="455">
        <v>57</v>
      </c>
      <c r="B60" s="456" t="s">
        <v>2735</v>
      </c>
      <c r="C60" s="457">
        <v>3.65</v>
      </c>
      <c r="D60" s="291">
        <v>1</v>
      </c>
    </row>
    <row r="61" spans="1:4" ht="28.5" x14ac:dyDescent="0.2">
      <c r="A61" s="455">
        <v>58</v>
      </c>
      <c r="B61" s="456" t="s">
        <v>2736</v>
      </c>
      <c r="C61" s="457">
        <v>5.05</v>
      </c>
      <c r="D61" s="291">
        <v>1</v>
      </c>
    </row>
    <row r="62" spans="1:4" ht="28.5" x14ac:dyDescent="0.2">
      <c r="A62" s="455">
        <v>59</v>
      </c>
      <c r="B62" s="456" t="s">
        <v>2737</v>
      </c>
      <c r="C62" s="457">
        <v>7.06</v>
      </c>
      <c r="D62" s="291">
        <v>1</v>
      </c>
    </row>
    <row r="63" spans="1:4" ht="28.5" x14ac:dyDescent="0.2">
      <c r="A63" s="455">
        <v>60</v>
      </c>
      <c r="B63" s="456" t="s">
        <v>2738</v>
      </c>
      <c r="C63" s="457">
        <v>8.92</v>
      </c>
      <c r="D63" s="291">
        <v>1</v>
      </c>
    </row>
    <row r="64" spans="1:4" ht="28.5" x14ac:dyDescent="0.2">
      <c r="A64" s="455">
        <v>61</v>
      </c>
      <c r="B64" s="456" t="s">
        <v>2739</v>
      </c>
      <c r="C64" s="457">
        <v>18.440000000000001</v>
      </c>
      <c r="D64" s="291">
        <v>1</v>
      </c>
    </row>
    <row r="65" spans="1:4" ht="28.5" x14ac:dyDescent="0.2">
      <c r="A65" s="455">
        <v>62</v>
      </c>
      <c r="B65" s="456" t="s">
        <v>2742</v>
      </c>
      <c r="C65" s="457">
        <v>3.73</v>
      </c>
    </row>
    <row r="66" spans="1:4" ht="42.75" x14ac:dyDescent="0.2">
      <c r="A66" s="455">
        <v>63</v>
      </c>
      <c r="B66" s="456" t="s">
        <v>2743</v>
      </c>
      <c r="C66" s="457">
        <v>14.41</v>
      </c>
      <c r="D66" s="291">
        <v>1</v>
      </c>
    </row>
    <row r="67" spans="1:4" x14ac:dyDescent="0.2">
      <c r="A67" s="455">
        <v>64</v>
      </c>
      <c r="B67" s="456" t="s">
        <v>1280</v>
      </c>
      <c r="C67" s="457">
        <v>0.74</v>
      </c>
    </row>
    <row r="68" spans="1:4" ht="28.5" x14ac:dyDescent="0.2">
      <c r="A68" s="455">
        <v>65</v>
      </c>
      <c r="B68" s="456" t="s">
        <v>1281</v>
      </c>
      <c r="C68" s="457">
        <v>1.1200000000000001</v>
      </c>
    </row>
    <row r="69" spans="1:4" ht="28.5" x14ac:dyDescent="0.2">
      <c r="A69" s="455">
        <v>66</v>
      </c>
      <c r="B69" s="456" t="s">
        <v>1282</v>
      </c>
      <c r="C69" s="457">
        <v>1.66</v>
      </c>
    </row>
    <row r="70" spans="1:4" ht="28.5" x14ac:dyDescent="0.2">
      <c r="A70" s="455">
        <v>67</v>
      </c>
      <c r="B70" s="456" t="s">
        <v>1283</v>
      </c>
      <c r="C70" s="457">
        <v>2</v>
      </c>
    </row>
    <row r="71" spans="1:4" ht="28.5" x14ac:dyDescent="0.2">
      <c r="A71" s="455">
        <v>68</v>
      </c>
      <c r="B71" s="456" t="s">
        <v>1284</v>
      </c>
      <c r="C71" s="457">
        <v>2.46</v>
      </c>
    </row>
    <row r="72" spans="1:4" x14ac:dyDescent="0.2">
      <c r="A72" s="455">
        <v>69</v>
      </c>
      <c r="B72" s="456" t="s">
        <v>1285</v>
      </c>
      <c r="C72" s="457">
        <v>45.5</v>
      </c>
      <c r="D72" s="291">
        <v>1</v>
      </c>
    </row>
    <row r="73" spans="1:4" x14ac:dyDescent="0.2">
      <c r="A73" s="455">
        <v>70</v>
      </c>
      <c r="B73" s="456" t="s">
        <v>1286</v>
      </c>
      <c r="C73" s="457">
        <v>0.39</v>
      </c>
    </row>
    <row r="74" spans="1:4" x14ac:dyDescent="0.2">
      <c r="A74" s="455">
        <v>71</v>
      </c>
      <c r="B74" s="456" t="s">
        <v>478</v>
      </c>
      <c r="C74" s="457">
        <v>0.96</v>
      </c>
    </row>
    <row r="75" spans="1:4" x14ac:dyDescent="0.2">
      <c r="A75" s="455">
        <v>72</v>
      </c>
      <c r="B75" s="456" t="s">
        <v>479</v>
      </c>
      <c r="C75" s="457">
        <v>1.44</v>
      </c>
    </row>
    <row r="76" spans="1:4" x14ac:dyDescent="0.2">
      <c r="A76" s="455">
        <v>73</v>
      </c>
      <c r="B76" s="456" t="s">
        <v>480</v>
      </c>
      <c r="C76" s="457">
        <v>1.95</v>
      </c>
    </row>
    <row r="77" spans="1:4" x14ac:dyDescent="0.2">
      <c r="A77" s="455">
        <v>74</v>
      </c>
      <c r="B77" s="456" t="s">
        <v>481</v>
      </c>
      <c r="C77" s="457">
        <v>2.17</v>
      </c>
    </row>
    <row r="78" spans="1:4" x14ac:dyDescent="0.2">
      <c r="A78" s="455">
        <v>75</v>
      </c>
      <c r="B78" s="456" t="s">
        <v>482</v>
      </c>
      <c r="C78" s="457">
        <v>3.84</v>
      </c>
    </row>
    <row r="79" spans="1:4" ht="28.5" x14ac:dyDescent="0.2">
      <c r="A79" s="455">
        <v>76</v>
      </c>
      <c r="B79" s="456" t="s">
        <v>1287</v>
      </c>
      <c r="C79" s="457">
        <v>2.31</v>
      </c>
    </row>
    <row r="80" spans="1:4" x14ac:dyDescent="0.2">
      <c r="A80" s="455">
        <v>77</v>
      </c>
      <c r="B80" s="456" t="s">
        <v>1288</v>
      </c>
      <c r="C80" s="457">
        <v>0.89</v>
      </c>
    </row>
    <row r="81" spans="1:3" x14ac:dyDescent="0.2">
      <c r="A81" s="455">
        <v>78</v>
      </c>
      <c r="B81" s="456" t="s">
        <v>1289</v>
      </c>
      <c r="C81" s="457">
        <v>0.9</v>
      </c>
    </row>
    <row r="82" spans="1:3" ht="28.5" x14ac:dyDescent="0.2">
      <c r="A82" s="455">
        <v>79</v>
      </c>
      <c r="B82" s="456" t="s">
        <v>1290</v>
      </c>
      <c r="C82" s="457">
        <v>1.46</v>
      </c>
    </row>
    <row r="83" spans="1:3" ht="28.5" x14ac:dyDescent="0.2">
      <c r="A83" s="455">
        <v>80</v>
      </c>
      <c r="B83" s="456" t="s">
        <v>1291</v>
      </c>
      <c r="C83" s="457">
        <v>1.84</v>
      </c>
    </row>
    <row r="84" spans="1:3" x14ac:dyDescent="0.2">
      <c r="A84" s="455">
        <v>81</v>
      </c>
      <c r="B84" s="456" t="s">
        <v>722</v>
      </c>
      <c r="C84" s="457">
        <v>2.1800000000000002</v>
      </c>
    </row>
    <row r="85" spans="1:3" x14ac:dyDescent="0.2">
      <c r="A85" s="455">
        <v>82</v>
      </c>
      <c r="B85" s="456" t="s">
        <v>723</v>
      </c>
      <c r="C85" s="457">
        <v>4.3099999999999996</v>
      </c>
    </row>
    <row r="86" spans="1:3" ht="28.5" x14ac:dyDescent="0.2">
      <c r="A86" s="455">
        <v>83</v>
      </c>
      <c r="B86" s="456" t="s">
        <v>560</v>
      </c>
      <c r="C86" s="457">
        <v>0.98</v>
      </c>
    </row>
    <row r="87" spans="1:3" x14ac:dyDescent="0.2">
      <c r="A87" s="455">
        <v>84</v>
      </c>
      <c r="B87" s="456" t="s">
        <v>1292</v>
      </c>
      <c r="C87" s="457">
        <v>0.74</v>
      </c>
    </row>
    <row r="88" spans="1:3" ht="28.5" x14ac:dyDescent="0.2">
      <c r="A88" s="455">
        <v>85</v>
      </c>
      <c r="B88" s="456" t="s">
        <v>1293</v>
      </c>
      <c r="C88" s="457">
        <v>1.32</v>
      </c>
    </row>
    <row r="89" spans="1:3" x14ac:dyDescent="0.2">
      <c r="A89" s="455">
        <v>86</v>
      </c>
      <c r="B89" s="456" t="s">
        <v>133</v>
      </c>
      <c r="C89" s="457">
        <v>1.44</v>
      </c>
    </row>
    <row r="90" spans="1:3" x14ac:dyDescent="0.2">
      <c r="A90" s="455">
        <v>87</v>
      </c>
      <c r="B90" s="456" t="s">
        <v>134</v>
      </c>
      <c r="C90" s="457">
        <v>1.69</v>
      </c>
    </row>
    <row r="91" spans="1:3" x14ac:dyDescent="0.2">
      <c r="A91" s="455">
        <v>88</v>
      </c>
      <c r="B91" s="456" t="s">
        <v>135</v>
      </c>
      <c r="C91" s="457">
        <v>2.4900000000000002</v>
      </c>
    </row>
    <row r="92" spans="1:3" ht="28.5" x14ac:dyDescent="0.2">
      <c r="A92" s="455">
        <v>89</v>
      </c>
      <c r="B92" s="456" t="s">
        <v>1294</v>
      </c>
      <c r="C92" s="457">
        <v>1.05</v>
      </c>
    </row>
    <row r="93" spans="1:3" ht="28.5" x14ac:dyDescent="0.2">
      <c r="A93" s="455">
        <v>90</v>
      </c>
      <c r="B93" s="456" t="s">
        <v>1295</v>
      </c>
      <c r="C93" s="457">
        <v>0.8</v>
      </c>
    </row>
    <row r="94" spans="1:3" x14ac:dyDescent="0.2">
      <c r="A94" s="455">
        <v>91</v>
      </c>
      <c r="B94" s="456" t="s">
        <v>1296</v>
      </c>
      <c r="C94" s="457">
        <v>2.1800000000000002</v>
      </c>
    </row>
    <row r="95" spans="1:3" x14ac:dyDescent="0.2">
      <c r="A95" s="455">
        <v>92</v>
      </c>
      <c r="B95" s="456" t="s">
        <v>139</v>
      </c>
      <c r="C95" s="457">
        <v>2.58</v>
      </c>
    </row>
    <row r="96" spans="1:3" ht="28.5" x14ac:dyDescent="0.2">
      <c r="A96" s="455">
        <v>93</v>
      </c>
      <c r="B96" s="456" t="s">
        <v>83</v>
      </c>
      <c r="C96" s="457">
        <v>1.97</v>
      </c>
    </row>
    <row r="97" spans="1:3" ht="28.5" x14ac:dyDescent="0.2">
      <c r="A97" s="455">
        <v>94</v>
      </c>
      <c r="B97" s="456" t="s">
        <v>84</v>
      </c>
      <c r="C97" s="457">
        <v>2.04</v>
      </c>
    </row>
    <row r="98" spans="1:3" ht="28.5" x14ac:dyDescent="0.2">
      <c r="A98" s="455">
        <v>95</v>
      </c>
      <c r="B98" s="456" t="s">
        <v>1117</v>
      </c>
      <c r="C98" s="457">
        <v>2.95</v>
      </c>
    </row>
    <row r="99" spans="1:3" x14ac:dyDescent="0.2">
      <c r="A99" s="455">
        <v>96</v>
      </c>
      <c r="B99" s="456" t="s">
        <v>1297</v>
      </c>
      <c r="C99" s="457">
        <v>0.89</v>
      </c>
    </row>
    <row r="100" spans="1:3" ht="28.5" x14ac:dyDescent="0.2">
      <c r="A100" s="455">
        <v>97</v>
      </c>
      <c r="B100" s="456" t="s">
        <v>1121</v>
      </c>
      <c r="C100" s="457">
        <v>0.75</v>
      </c>
    </row>
    <row r="101" spans="1:3" ht="28.5" x14ac:dyDescent="0.2">
      <c r="A101" s="455">
        <v>98</v>
      </c>
      <c r="B101" s="456" t="s">
        <v>1122</v>
      </c>
      <c r="C101" s="457">
        <v>1</v>
      </c>
    </row>
    <row r="102" spans="1:3" ht="28.5" x14ac:dyDescent="0.2">
      <c r="A102" s="455">
        <v>99</v>
      </c>
      <c r="B102" s="456" t="s">
        <v>1123</v>
      </c>
      <c r="C102" s="457">
        <v>4.34</v>
      </c>
    </row>
    <row r="103" spans="1:3" x14ac:dyDescent="0.2">
      <c r="A103" s="455">
        <v>100</v>
      </c>
      <c r="B103" s="456" t="s">
        <v>1298</v>
      </c>
      <c r="C103" s="457">
        <v>1.29</v>
      </c>
    </row>
    <row r="104" spans="1:3" x14ac:dyDescent="0.2">
      <c r="A104" s="455">
        <v>101</v>
      </c>
      <c r="B104" s="456" t="s">
        <v>1299</v>
      </c>
      <c r="C104" s="457">
        <v>2.6</v>
      </c>
    </row>
    <row r="105" spans="1:3" ht="28.5" x14ac:dyDescent="0.2">
      <c r="A105" s="455">
        <v>102</v>
      </c>
      <c r="B105" s="456" t="s">
        <v>408</v>
      </c>
      <c r="C105" s="457">
        <v>2.11</v>
      </c>
    </row>
    <row r="106" spans="1:3" ht="28.5" x14ac:dyDescent="0.2">
      <c r="A106" s="455">
        <v>103</v>
      </c>
      <c r="B106" s="456" t="s">
        <v>409</v>
      </c>
      <c r="C106" s="457">
        <v>3.55</v>
      </c>
    </row>
    <row r="107" spans="1:3" x14ac:dyDescent="0.2">
      <c r="A107" s="455">
        <v>104</v>
      </c>
      <c r="B107" s="456" t="s">
        <v>411</v>
      </c>
      <c r="C107" s="457">
        <v>1.57</v>
      </c>
    </row>
    <row r="108" spans="1:3" x14ac:dyDescent="0.2">
      <c r="A108" s="455">
        <v>105</v>
      </c>
      <c r="B108" s="456" t="s">
        <v>412</v>
      </c>
      <c r="C108" s="457">
        <v>2.2599999999999998</v>
      </c>
    </row>
    <row r="109" spans="1:3" x14ac:dyDescent="0.2">
      <c r="A109" s="455">
        <v>106</v>
      </c>
      <c r="B109" s="456" t="s">
        <v>413</v>
      </c>
      <c r="C109" s="457">
        <v>3.24</v>
      </c>
    </row>
    <row r="110" spans="1:3" x14ac:dyDescent="0.2">
      <c r="A110" s="455">
        <v>107</v>
      </c>
      <c r="B110" s="456" t="s">
        <v>2773</v>
      </c>
      <c r="C110" s="457">
        <v>1.7</v>
      </c>
    </row>
    <row r="111" spans="1:3" x14ac:dyDescent="0.2">
      <c r="A111" s="455">
        <v>108</v>
      </c>
      <c r="B111" s="456" t="s">
        <v>414</v>
      </c>
      <c r="C111" s="457">
        <v>2.06</v>
      </c>
    </row>
    <row r="112" spans="1:3" x14ac:dyDescent="0.2">
      <c r="A112" s="455">
        <v>109</v>
      </c>
      <c r="B112" s="456" t="s">
        <v>415</v>
      </c>
      <c r="C112" s="457">
        <v>2.17</v>
      </c>
    </row>
    <row r="113" spans="1:4" x14ac:dyDescent="0.2">
      <c r="A113" s="455">
        <v>110</v>
      </c>
      <c r="B113" s="456" t="s">
        <v>1300</v>
      </c>
      <c r="C113" s="457">
        <v>1.1000000000000001</v>
      </c>
    </row>
    <row r="114" spans="1:4" ht="28.5" x14ac:dyDescent="0.2">
      <c r="A114" s="455">
        <v>111</v>
      </c>
      <c r="B114" s="456" t="s">
        <v>574</v>
      </c>
      <c r="C114" s="457">
        <v>0.88</v>
      </c>
    </row>
    <row r="115" spans="1:4" x14ac:dyDescent="0.2">
      <c r="A115" s="455">
        <v>112</v>
      </c>
      <c r="B115" s="456" t="s">
        <v>424</v>
      </c>
      <c r="C115" s="457">
        <v>0.92</v>
      </c>
    </row>
    <row r="116" spans="1:4" x14ac:dyDescent="0.2">
      <c r="A116" s="455">
        <v>113</v>
      </c>
      <c r="B116" s="456" t="s">
        <v>474</v>
      </c>
      <c r="C116" s="457">
        <v>1.56</v>
      </c>
    </row>
    <row r="117" spans="1:4" x14ac:dyDescent="0.2">
      <c r="A117" s="455">
        <v>114</v>
      </c>
      <c r="B117" s="456" t="s">
        <v>1301</v>
      </c>
      <c r="C117" s="457">
        <v>1.08</v>
      </c>
    </row>
    <row r="118" spans="1:4" ht="57" x14ac:dyDescent="0.2">
      <c r="A118" s="455">
        <v>115</v>
      </c>
      <c r="B118" s="456" t="s">
        <v>1302</v>
      </c>
      <c r="C118" s="457">
        <v>1.41</v>
      </c>
    </row>
    <row r="119" spans="1:4" x14ac:dyDescent="0.2">
      <c r="A119" s="455">
        <v>116</v>
      </c>
      <c r="B119" s="456" t="s">
        <v>1052</v>
      </c>
      <c r="C119" s="457">
        <v>2.58</v>
      </c>
    </row>
    <row r="120" spans="1:4" ht="28.5" x14ac:dyDescent="0.2">
      <c r="A120" s="455">
        <v>117</v>
      </c>
      <c r="B120" s="456" t="s">
        <v>1303</v>
      </c>
      <c r="C120" s="457">
        <v>12.27</v>
      </c>
      <c r="D120" s="291">
        <v>1</v>
      </c>
    </row>
    <row r="121" spans="1:4" x14ac:dyDescent="0.2">
      <c r="A121" s="455">
        <v>118</v>
      </c>
      <c r="B121" s="456" t="s">
        <v>1221</v>
      </c>
      <c r="C121" s="457">
        <v>7.86</v>
      </c>
      <c r="D121" s="291">
        <v>1</v>
      </c>
    </row>
    <row r="122" spans="1:4" ht="28.5" x14ac:dyDescent="0.2">
      <c r="A122" s="455">
        <v>119</v>
      </c>
      <c r="B122" s="456" t="s">
        <v>1304</v>
      </c>
      <c r="C122" s="457">
        <v>0.56000000000000005</v>
      </c>
    </row>
    <row r="123" spans="1:4" ht="42.75" x14ac:dyDescent="0.2">
      <c r="A123" s="455">
        <v>120</v>
      </c>
      <c r="B123" s="456" t="s">
        <v>1305</v>
      </c>
      <c r="C123" s="457">
        <v>0.46</v>
      </c>
    </row>
    <row r="124" spans="1:4" ht="28.5" x14ac:dyDescent="0.2">
      <c r="A124" s="459" t="s">
        <v>3516</v>
      </c>
      <c r="B124" s="460" t="s">
        <v>3517</v>
      </c>
      <c r="C124" s="461">
        <v>20.68</v>
      </c>
      <c r="D124" s="291">
        <v>1</v>
      </c>
    </row>
    <row r="125" spans="1:4" ht="28.5" x14ac:dyDescent="0.2">
      <c r="A125" s="459" t="s">
        <v>3518</v>
      </c>
      <c r="B125" s="460" t="s">
        <v>3519</v>
      </c>
      <c r="C125" s="461">
        <v>11.69</v>
      </c>
    </row>
    <row r="126" spans="1:4" ht="28.5" x14ac:dyDescent="0.2">
      <c r="A126" s="459" t="s">
        <v>3520</v>
      </c>
      <c r="B126" s="460" t="s">
        <v>3521</v>
      </c>
      <c r="C126" s="461">
        <v>9.4600000000000009</v>
      </c>
    </row>
    <row r="127" spans="1:4" ht="28.5" x14ac:dyDescent="0.2">
      <c r="A127" s="459" t="s">
        <v>3522</v>
      </c>
      <c r="B127" s="460" t="s">
        <v>3523</v>
      </c>
      <c r="C127" s="461">
        <v>8.51</v>
      </c>
    </row>
    <row r="128" spans="1:4" ht="28.5" x14ac:dyDescent="0.2">
      <c r="A128" s="459" t="s">
        <v>3524</v>
      </c>
      <c r="B128" s="462" t="s">
        <v>3525</v>
      </c>
      <c r="C128" s="461">
        <v>9.2799999999999994</v>
      </c>
    </row>
    <row r="129" spans="1:3" ht="28.5" x14ac:dyDescent="0.2">
      <c r="A129" s="459" t="s">
        <v>3526</v>
      </c>
      <c r="B129" s="460" t="s">
        <v>3527</v>
      </c>
      <c r="C129" s="461">
        <v>4.9400000000000004</v>
      </c>
    </row>
    <row r="130" spans="1:3" ht="28.5" x14ac:dyDescent="0.2">
      <c r="A130" s="459" t="s">
        <v>3528</v>
      </c>
      <c r="B130" s="462" t="s">
        <v>3529</v>
      </c>
      <c r="C130" s="461">
        <v>3.89</v>
      </c>
    </row>
    <row r="131" spans="1:3" ht="28.5" x14ac:dyDescent="0.2">
      <c r="A131" s="459" t="s">
        <v>3530</v>
      </c>
      <c r="B131" s="462" t="s">
        <v>3531</v>
      </c>
      <c r="C131" s="461">
        <v>3.67</v>
      </c>
    </row>
    <row r="132" spans="1:3" ht="28.5" x14ac:dyDescent="0.2">
      <c r="A132" s="459" t="s">
        <v>3532</v>
      </c>
      <c r="B132" s="462" t="s">
        <v>3533</v>
      </c>
      <c r="C132" s="461">
        <v>1.48</v>
      </c>
    </row>
    <row r="133" spans="1:3" x14ac:dyDescent="0.2">
      <c r="A133" s="455">
        <v>122</v>
      </c>
      <c r="B133" s="456" t="s">
        <v>984</v>
      </c>
      <c r="C133" s="457">
        <v>7.4</v>
      </c>
    </row>
    <row r="134" spans="1:3" ht="28.5" x14ac:dyDescent="0.2">
      <c r="A134" s="458">
        <v>123</v>
      </c>
      <c r="B134" s="456" t="s">
        <v>2775</v>
      </c>
      <c r="C134" s="465">
        <v>1.61</v>
      </c>
    </row>
    <row r="135" spans="1:3" ht="28.5" x14ac:dyDescent="0.2">
      <c r="A135" s="458">
        <v>124</v>
      </c>
      <c r="B135" s="456" t="s">
        <v>2776</v>
      </c>
      <c r="C135" s="465">
        <v>1.94</v>
      </c>
    </row>
    <row r="136" spans="1:3" ht="42.75" x14ac:dyDescent="0.2">
      <c r="A136" s="458">
        <v>125</v>
      </c>
      <c r="B136" s="456" t="s">
        <v>2777</v>
      </c>
      <c r="C136" s="465">
        <v>1.52</v>
      </c>
    </row>
    <row r="137" spans="1:3" ht="42.75" x14ac:dyDescent="0.2">
      <c r="A137" s="458">
        <v>126</v>
      </c>
      <c r="B137" s="456" t="s">
        <v>2778</v>
      </c>
      <c r="C137" s="465">
        <v>1.82</v>
      </c>
    </row>
    <row r="138" spans="1:3" x14ac:dyDescent="0.2">
      <c r="A138" s="464">
        <v>127</v>
      </c>
      <c r="B138" s="463" t="s">
        <v>3534</v>
      </c>
      <c r="C138" s="465">
        <v>1.39</v>
      </c>
    </row>
    <row r="139" spans="1:3" x14ac:dyDescent="0.2">
      <c r="A139" s="464">
        <v>128</v>
      </c>
      <c r="B139" s="463" t="s">
        <v>3513</v>
      </c>
      <c r="C139" s="465">
        <v>1.67</v>
      </c>
    </row>
    <row r="140" spans="1:3" ht="28.5" x14ac:dyDescent="0.2">
      <c r="A140" s="464">
        <v>129</v>
      </c>
      <c r="B140" s="463" t="s">
        <v>2779</v>
      </c>
      <c r="C140" s="465">
        <v>0.85</v>
      </c>
    </row>
    <row r="141" spans="1:3" ht="28.5" x14ac:dyDescent="0.2">
      <c r="A141" s="464">
        <v>130</v>
      </c>
      <c r="B141" s="463" t="s">
        <v>2780</v>
      </c>
      <c r="C141" s="465">
        <v>1.0900000000000001</v>
      </c>
    </row>
    <row r="142" spans="1:3" ht="28.5" x14ac:dyDescent="0.2">
      <c r="A142" s="458">
        <v>131</v>
      </c>
      <c r="B142" s="456" t="s">
        <v>1159</v>
      </c>
      <c r="C142" s="466">
        <v>1.5</v>
      </c>
    </row>
    <row r="143" spans="1:3" ht="28.5" x14ac:dyDescent="0.2">
      <c r="A143" s="458">
        <v>132</v>
      </c>
      <c r="B143" s="456" t="s">
        <v>1306</v>
      </c>
      <c r="C143" s="466">
        <v>1.8</v>
      </c>
    </row>
    <row r="144" spans="1:3" ht="28.5" x14ac:dyDescent="0.2">
      <c r="A144" s="458">
        <v>133</v>
      </c>
      <c r="B144" s="456" t="s">
        <v>581</v>
      </c>
      <c r="C144" s="466">
        <v>2.75</v>
      </c>
    </row>
    <row r="145" spans="1:3" ht="28.5" x14ac:dyDescent="0.2">
      <c r="A145" s="458">
        <v>134</v>
      </c>
      <c r="B145" s="456" t="s">
        <v>1307</v>
      </c>
      <c r="C145" s="466">
        <v>2.35</v>
      </c>
    </row>
  </sheetData>
  <autoFilter ref="A3:F143"/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2">
    <mergeCell ref="A2:C2"/>
    <mergeCell ref="B1:C1"/>
  </mergeCells>
  <phoneticPr fontId="7" type="noConversion"/>
  <pageMargins left="0.78740157480314965" right="0.39370078740157483" top="0.59055118110236227" bottom="0.78740157480314965" header="0.51181102362204722" footer="0.51181102362204722"/>
  <pageSetup paperSize="9" scale="87" orientation="portrait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75"/>
  <sheetViews>
    <sheetView view="pageBreakPreview" zoomScaleNormal="100" zoomScaleSheetLayoutView="100" workbookViewId="0">
      <pane ySplit="4" topLeftCell="A5" activePane="bottomLeft" state="frozen"/>
      <selection activeCell="M33" sqref="M33"/>
      <selection pane="bottomLeft" activeCell="H55" sqref="H55"/>
    </sheetView>
  </sheetViews>
  <sheetFormatPr defaultRowHeight="12.75" x14ac:dyDescent="0.2"/>
  <cols>
    <col min="1" max="1" width="33.140625" style="335" customWidth="1"/>
    <col min="2" max="2" width="8.7109375" style="336" customWidth="1"/>
    <col min="3" max="3" width="20.7109375" style="329" customWidth="1"/>
    <col min="4" max="4" width="10.5703125" style="403" customWidth="1"/>
    <col min="5" max="5" width="13.85546875" style="404" customWidth="1"/>
    <col min="6" max="250" width="9.140625" style="329"/>
    <col min="251" max="251" width="33.140625" style="329" customWidth="1"/>
    <col min="252" max="252" width="8.7109375" style="329" customWidth="1"/>
    <col min="253" max="253" width="20.7109375" style="329" customWidth="1"/>
    <col min="254" max="254" width="10.5703125" style="329" customWidth="1"/>
    <col min="255" max="255" width="13.85546875" style="329" customWidth="1"/>
    <col min="256" max="506" width="9.140625" style="329"/>
    <col min="507" max="507" width="33.140625" style="329" customWidth="1"/>
    <col min="508" max="508" width="8.7109375" style="329" customWidth="1"/>
    <col min="509" max="509" width="20.7109375" style="329" customWidth="1"/>
    <col min="510" max="510" width="10.5703125" style="329" customWidth="1"/>
    <col min="511" max="511" width="13.85546875" style="329" customWidth="1"/>
    <col min="512" max="762" width="9.140625" style="329"/>
    <col min="763" max="763" width="33.140625" style="329" customWidth="1"/>
    <col min="764" max="764" width="8.7109375" style="329" customWidth="1"/>
    <col min="765" max="765" width="20.7109375" style="329" customWidth="1"/>
    <col min="766" max="766" width="10.5703125" style="329" customWidth="1"/>
    <col min="767" max="767" width="13.85546875" style="329" customWidth="1"/>
    <col min="768" max="1018" width="9.140625" style="329"/>
    <col min="1019" max="1019" width="33.140625" style="329" customWidth="1"/>
    <col min="1020" max="1020" width="8.7109375" style="329" customWidth="1"/>
    <col min="1021" max="1021" width="20.7109375" style="329" customWidth="1"/>
    <col min="1022" max="1022" width="10.5703125" style="329" customWidth="1"/>
    <col min="1023" max="1023" width="13.85546875" style="329" customWidth="1"/>
    <col min="1024" max="1274" width="9.140625" style="329"/>
    <col min="1275" max="1275" width="33.140625" style="329" customWidth="1"/>
    <col min="1276" max="1276" width="8.7109375" style="329" customWidth="1"/>
    <col min="1277" max="1277" width="20.7109375" style="329" customWidth="1"/>
    <col min="1278" max="1278" width="10.5703125" style="329" customWidth="1"/>
    <col min="1279" max="1279" width="13.85546875" style="329" customWidth="1"/>
    <col min="1280" max="1530" width="9.140625" style="329"/>
    <col min="1531" max="1531" width="33.140625" style="329" customWidth="1"/>
    <col min="1532" max="1532" width="8.7109375" style="329" customWidth="1"/>
    <col min="1533" max="1533" width="20.7109375" style="329" customWidth="1"/>
    <col min="1534" max="1534" width="10.5703125" style="329" customWidth="1"/>
    <col min="1535" max="1535" width="13.85546875" style="329" customWidth="1"/>
    <col min="1536" max="1786" width="9.140625" style="329"/>
    <col min="1787" max="1787" width="33.140625" style="329" customWidth="1"/>
    <col min="1788" max="1788" width="8.7109375" style="329" customWidth="1"/>
    <col min="1789" max="1789" width="20.7109375" style="329" customWidth="1"/>
    <col min="1790" max="1790" width="10.5703125" style="329" customWidth="1"/>
    <col min="1791" max="1791" width="13.85546875" style="329" customWidth="1"/>
    <col min="1792" max="2042" width="9.140625" style="329"/>
    <col min="2043" max="2043" width="33.140625" style="329" customWidth="1"/>
    <col min="2044" max="2044" width="8.7109375" style="329" customWidth="1"/>
    <col min="2045" max="2045" width="20.7109375" style="329" customWidth="1"/>
    <col min="2046" max="2046" width="10.5703125" style="329" customWidth="1"/>
    <col min="2047" max="2047" width="13.85546875" style="329" customWidth="1"/>
    <col min="2048" max="2298" width="9.140625" style="329"/>
    <col min="2299" max="2299" width="33.140625" style="329" customWidth="1"/>
    <col min="2300" max="2300" width="8.7109375" style="329" customWidth="1"/>
    <col min="2301" max="2301" width="20.7109375" style="329" customWidth="1"/>
    <col min="2302" max="2302" width="10.5703125" style="329" customWidth="1"/>
    <col min="2303" max="2303" width="13.85546875" style="329" customWidth="1"/>
    <col min="2304" max="2554" width="9.140625" style="329"/>
    <col min="2555" max="2555" width="33.140625" style="329" customWidth="1"/>
    <col min="2556" max="2556" width="8.7109375" style="329" customWidth="1"/>
    <col min="2557" max="2557" width="20.7109375" style="329" customWidth="1"/>
    <col min="2558" max="2558" width="10.5703125" style="329" customWidth="1"/>
    <col min="2559" max="2559" width="13.85546875" style="329" customWidth="1"/>
    <col min="2560" max="2810" width="9.140625" style="329"/>
    <col min="2811" max="2811" width="33.140625" style="329" customWidth="1"/>
    <col min="2812" max="2812" width="8.7109375" style="329" customWidth="1"/>
    <col min="2813" max="2813" width="20.7109375" style="329" customWidth="1"/>
    <col min="2814" max="2814" width="10.5703125" style="329" customWidth="1"/>
    <col min="2815" max="2815" width="13.85546875" style="329" customWidth="1"/>
    <col min="2816" max="3066" width="9.140625" style="329"/>
    <col min="3067" max="3067" width="33.140625" style="329" customWidth="1"/>
    <col min="3068" max="3068" width="8.7109375" style="329" customWidth="1"/>
    <col min="3069" max="3069" width="20.7109375" style="329" customWidth="1"/>
    <col min="3070" max="3070" width="10.5703125" style="329" customWidth="1"/>
    <col min="3071" max="3071" width="13.85546875" style="329" customWidth="1"/>
    <col min="3072" max="3322" width="9.140625" style="329"/>
    <col min="3323" max="3323" width="33.140625" style="329" customWidth="1"/>
    <col min="3324" max="3324" width="8.7109375" style="329" customWidth="1"/>
    <col min="3325" max="3325" width="20.7109375" style="329" customWidth="1"/>
    <col min="3326" max="3326" width="10.5703125" style="329" customWidth="1"/>
    <col min="3327" max="3327" width="13.85546875" style="329" customWidth="1"/>
    <col min="3328" max="3578" width="9.140625" style="329"/>
    <col min="3579" max="3579" width="33.140625" style="329" customWidth="1"/>
    <col min="3580" max="3580" width="8.7109375" style="329" customWidth="1"/>
    <col min="3581" max="3581" width="20.7109375" style="329" customWidth="1"/>
    <col min="3582" max="3582" width="10.5703125" style="329" customWidth="1"/>
    <col min="3583" max="3583" width="13.85546875" style="329" customWidth="1"/>
    <col min="3584" max="3834" width="9.140625" style="329"/>
    <col min="3835" max="3835" width="33.140625" style="329" customWidth="1"/>
    <col min="3836" max="3836" width="8.7109375" style="329" customWidth="1"/>
    <col min="3837" max="3837" width="20.7109375" style="329" customWidth="1"/>
    <col min="3838" max="3838" width="10.5703125" style="329" customWidth="1"/>
    <col min="3839" max="3839" width="13.85546875" style="329" customWidth="1"/>
    <col min="3840" max="4090" width="9.140625" style="329"/>
    <col min="4091" max="4091" width="33.140625" style="329" customWidth="1"/>
    <col min="4092" max="4092" width="8.7109375" style="329" customWidth="1"/>
    <col min="4093" max="4093" width="20.7109375" style="329" customWidth="1"/>
    <col min="4094" max="4094" width="10.5703125" style="329" customWidth="1"/>
    <col min="4095" max="4095" width="13.85546875" style="329" customWidth="1"/>
    <col min="4096" max="4346" width="9.140625" style="329"/>
    <col min="4347" max="4347" width="33.140625" style="329" customWidth="1"/>
    <col min="4348" max="4348" width="8.7109375" style="329" customWidth="1"/>
    <col min="4349" max="4349" width="20.7109375" style="329" customWidth="1"/>
    <col min="4350" max="4350" width="10.5703125" style="329" customWidth="1"/>
    <col min="4351" max="4351" width="13.85546875" style="329" customWidth="1"/>
    <col min="4352" max="4602" width="9.140625" style="329"/>
    <col min="4603" max="4603" width="33.140625" style="329" customWidth="1"/>
    <col min="4604" max="4604" width="8.7109375" style="329" customWidth="1"/>
    <col min="4605" max="4605" width="20.7109375" style="329" customWidth="1"/>
    <col min="4606" max="4606" width="10.5703125" style="329" customWidth="1"/>
    <col min="4607" max="4607" width="13.85546875" style="329" customWidth="1"/>
    <col min="4608" max="4858" width="9.140625" style="329"/>
    <col min="4859" max="4859" width="33.140625" style="329" customWidth="1"/>
    <col min="4860" max="4860" width="8.7109375" style="329" customWidth="1"/>
    <col min="4861" max="4861" width="20.7109375" style="329" customWidth="1"/>
    <col min="4862" max="4862" width="10.5703125" style="329" customWidth="1"/>
    <col min="4863" max="4863" width="13.85546875" style="329" customWidth="1"/>
    <col min="4864" max="5114" width="9.140625" style="329"/>
    <col min="5115" max="5115" width="33.140625" style="329" customWidth="1"/>
    <col min="5116" max="5116" width="8.7109375" style="329" customWidth="1"/>
    <col min="5117" max="5117" width="20.7109375" style="329" customWidth="1"/>
    <col min="5118" max="5118" width="10.5703125" style="329" customWidth="1"/>
    <col min="5119" max="5119" width="13.85546875" style="329" customWidth="1"/>
    <col min="5120" max="5370" width="9.140625" style="329"/>
    <col min="5371" max="5371" width="33.140625" style="329" customWidth="1"/>
    <col min="5372" max="5372" width="8.7109375" style="329" customWidth="1"/>
    <col min="5373" max="5373" width="20.7109375" style="329" customWidth="1"/>
    <col min="5374" max="5374" width="10.5703125" style="329" customWidth="1"/>
    <col min="5375" max="5375" width="13.85546875" style="329" customWidth="1"/>
    <col min="5376" max="5626" width="9.140625" style="329"/>
    <col min="5627" max="5627" width="33.140625" style="329" customWidth="1"/>
    <col min="5628" max="5628" width="8.7109375" style="329" customWidth="1"/>
    <col min="5629" max="5629" width="20.7109375" style="329" customWidth="1"/>
    <col min="5630" max="5630" width="10.5703125" style="329" customWidth="1"/>
    <col min="5631" max="5631" width="13.85546875" style="329" customWidth="1"/>
    <col min="5632" max="5882" width="9.140625" style="329"/>
    <col min="5883" max="5883" width="33.140625" style="329" customWidth="1"/>
    <col min="5884" max="5884" width="8.7109375" style="329" customWidth="1"/>
    <col min="5885" max="5885" width="20.7109375" style="329" customWidth="1"/>
    <col min="5886" max="5886" width="10.5703125" style="329" customWidth="1"/>
    <col min="5887" max="5887" width="13.85546875" style="329" customWidth="1"/>
    <col min="5888" max="6138" width="9.140625" style="329"/>
    <col min="6139" max="6139" width="33.140625" style="329" customWidth="1"/>
    <col min="6140" max="6140" width="8.7109375" style="329" customWidth="1"/>
    <col min="6141" max="6141" width="20.7109375" style="329" customWidth="1"/>
    <col min="6142" max="6142" width="10.5703125" style="329" customWidth="1"/>
    <col min="6143" max="6143" width="13.85546875" style="329" customWidth="1"/>
    <col min="6144" max="6394" width="9.140625" style="329"/>
    <col min="6395" max="6395" width="33.140625" style="329" customWidth="1"/>
    <col min="6396" max="6396" width="8.7109375" style="329" customWidth="1"/>
    <col min="6397" max="6397" width="20.7109375" style="329" customWidth="1"/>
    <col min="6398" max="6398" width="10.5703125" style="329" customWidth="1"/>
    <col min="6399" max="6399" width="13.85546875" style="329" customWidth="1"/>
    <col min="6400" max="6650" width="9.140625" style="329"/>
    <col min="6651" max="6651" width="33.140625" style="329" customWidth="1"/>
    <col min="6652" max="6652" width="8.7109375" style="329" customWidth="1"/>
    <col min="6653" max="6653" width="20.7109375" style="329" customWidth="1"/>
    <col min="6654" max="6654" width="10.5703125" style="329" customWidth="1"/>
    <col min="6655" max="6655" width="13.85546875" style="329" customWidth="1"/>
    <col min="6656" max="6906" width="9.140625" style="329"/>
    <col min="6907" max="6907" width="33.140625" style="329" customWidth="1"/>
    <col min="6908" max="6908" width="8.7109375" style="329" customWidth="1"/>
    <col min="6909" max="6909" width="20.7109375" style="329" customWidth="1"/>
    <col min="6910" max="6910" width="10.5703125" style="329" customWidth="1"/>
    <col min="6911" max="6911" width="13.85546875" style="329" customWidth="1"/>
    <col min="6912" max="7162" width="9.140625" style="329"/>
    <col min="7163" max="7163" width="33.140625" style="329" customWidth="1"/>
    <col min="7164" max="7164" width="8.7109375" style="329" customWidth="1"/>
    <col min="7165" max="7165" width="20.7109375" style="329" customWidth="1"/>
    <col min="7166" max="7166" width="10.5703125" style="329" customWidth="1"/>
    <col min="7167" max="7167" width="13.85546875" style="329" customWidth="1"/>
    <col min="7168" max="7418" width="9.140625" style="329"/>
    <col min="7419" max="7419" width="33.140625" style="329" customWidth="1"/>
    <col min="7420" max="7420" width="8.7109375" style="329" customWidth="1"/>
    <col min="7421" max="7421" width="20.7109375" style="329" customWidth="1"/>
    <col min="7422" max="7422" width="10.5703125" style="329" customWidth="1"/>
    <col min="7423" max="7423" width="13.85546875" style="329" customWidth="1"/>
    <col min="7424" max="7674" width="9.140625" style="329"/>
    <col min="7675" max="7675" width="33.140625" style="329" customWidth="1"/>
    <col min="7676" max="7676" width="8.7109375" style="329" customWidth="1"/>
    <col min="7677" max="7677" width="20.7109375" style="329" customWidth="1"/>
    <col min="7678" max="7678" width="10.5703125" style="329" customWidth="1"/>
    <col min="7679" max="7679" width="13.85546875" style="329" customWidth="1"/>
    <col min="7680" max="7930" width="9.140625" style="329"/>
    <col min="7931" max="7931" width="33.140625" style="329" customWidth="1"/>
    <col min="7932" max="7932" width="8.7109375" style="329" customWidth="1"/>
    <col min="7933" max="7933" width="20.7109375" style="329" customWidth="1"/>
    <col min="7934" max="7934" width="10.5703125" style="329" customWidth="1"/>
    <col min="7935" max="7935" width="13.85546875" style="329" customWidth="1"/>
    <col min="7936" max="8186" width="9.140625" style="329"/>
    <col min="8187" max="8187" width="33.140625" style="329" customWidth="1"/>
    <col min="8188" max="8188" width="8.7109375" style="329" customWidth="1"/>
    <col min="8189" max="8189" width="20.7109375" style="329" customWidth="1"/>
    <col min="8190" max="8190" width="10.5703125" style="329" customWidth="1"/>
    <col min="8191" max="8191" width="13.85546875" style="329" customWidth="1"/>
    <col min="8192" max="8442" width="9.140625" style="329"/>
    <col min="8443" max="8443" width="33.140625" style="329" customWidth="1"/>
    <col min="8444" max="8444" width="8.7109375" style="329" customWidth="1"/>
    <col min="8445" max="8445" width="20.7109375" style="329" customWidth="1"/>
    <col min="8446" max="8446" width="10.5703125" style="329" customWidth="1"/>
    <col min="8447" max="8447" width="13.85546875" style="329" customWidth="1"/>
    <col min="8448" max="8698" width="9.140625" style="329"/>
    <col min="8699" max="8699" width="33.140625" style="329" customWidth="1"/>
    <col min="8700" max="8700" width="8.7109375" style="329" customWidth="1"/>
    <col min="8701" max="8701" width="20.7109375" style="329" customWidth="1"/>
    <col min="8702" max="8702" width="10.5703125" style="329" customWidth="1"/>
    <col min="8703" max="8703" width="13.85546875" style="329" customWidth="1"/>
    <col min="8704" max="8954" width="9.140625" style="329"/>
    <col min="8955" max="8955" width="33.140625" style="329" customWidth="1"/>
    <col min="8956" max="8956" width="8.7109375" style="329" customWidth="1"/>
    <col min="8957" max="8957" width="20.7109375" style="329" customWidth="1"/>
    <col min="8958" max="8958" width="10.5703125" style="329" customWidth="1"/>
    <col min="8959" max="8959" width="13.85546875" style="329" customWidth="1"/>
    <col min="8960" max="9210" width="9.140625" style="329"/>
    <col min="9211" max="9211" width="33.140625" style="329" customWidth="1"/>
    <col min="9212" max="9212" width="8.7109375" style="329" customWidth="1"/>
    <col min="9213" max="9213" width="20.7109375" style="329" customWidth="1"/>
    <col min="9214" max="9214" width="10.5703125" style="329" customWidth="1"/>
    <col min="9215" max="9215" width="13.85546875" style="329" customWidth="1"/>
    <col min="9216" max="9466" width="9.140625" style="329"/>
    <col min="9467" max="9467" width="33.140625" style="329" customWidth="1"/>
    <col min="9468" max="9468" width="8.7109375" style="329" customWidth="1"/>
    <col min="9469" max="9469" width="20.7109375" style="329" customWidth="1"/>
    <col min="9470" max="9470" width="10.5703125" style="329" customWidth="1"/>
    <col min="9471" max="9471" width="13.85546875" style="329" customWidth="1"/>
    <col min="9472" max="9722" width="9.140625" style="329"/>
    <col min="9723" max="9723" width="33.140625" style="329" customWidth="1"/>
    <col min="9724" max="9724" width="8.7109375" style="329" customWidth="1"/>
    <col min="9725" max="9725" width="20.7109375" style="329" customWidth="1"/>
    <col min="9726" max="9726" width="10.5703125" style="329" customWidth="1"/>
    <col min="9727" max="9727" width="13.85546875" style="329" customWidth="1"/>
    <col min="9728" max="9978" width="9.140625" style="329"/>
    <col min="9979" max="9979" width="33.140625" style="329" customWidth="1"/>
    <col min="9980" max="9980" width="8.7109375" style="329" customWidth="1"/>
    <col min="9981" max="9981" width="20.7109375" style="329" customWidth="1"/>
    <col min="9982" max="9982" width="10.5703125" style="329" customWidth="1"/>
    <col min="9983" max="9983" width="13.85546875" style="329" customWidth="1"/>
    <col min="9984" max="10234" width="9.140625" style="329"/>
    <col min="10235" max="10235" width="33.140625" style="329" customWidth="1"/>
    <col min="10236" max="10236" width="8.7109375" style="329" customWidth="1"/>
    <col min="10237" max="10237" width="20.7109375" style="329" customWidth="1"/>
    <col min="10238" max="10238" width="10.5703125" style="329" customWidth="1"/>
    <col min="10239" max="10239" width="13.85546875" style="329" customWidth="1"/>
    <col min="10240" max="10490" width="9.140625" style="329"/>
    <col min="10491" max="10491" width="33.140625" style="329" customWidth="1"/>
    <col min="10492" max="10492" width="8.7109375" style="329" customWidth="1"/>
    <col min="10493" max="10493" width="20.7109375" style="329" customWidth="1"/>
    <col min="10494" max="10494" width="10.5703125" style="329" customWidth="1"/>
    <col min="10495" max="10495" width="13.85546875" style="329" customWidth="1"/>
    <col min="10496" max="10746" width="9.140625" style="329"/>
    <col min="10747" max="10747" width="33.140625" style="329" customWidth="1"/>
    <col min="10748" max="10748" width="8.7109375" style="329" customWidth="1"/>
    <col min="10749" max="10749" width="20.7109375" style="329" customWidth="1"/>
    <col min="10750" max="10750" width="10.5703125" style="329" customWidth="1"/>
    <col min="10751" max="10751" width="13.85546875" style="329" customWidth="1"/>
    <col min="10752" max="11002" width="9.140625" style="329"/>
    <col min="11003" max="11003" width="33.140625" style="329" customWidth="1"/>
    <col min="11004" max="11004" width="8.7109375" style="329" customWidth="1"/>
    <col min="11005" max="11005" width="20.7109375" style="329" customWidth="1"/>
    <col min="11006" max="11006" width="10.5703125" style="329" customWidth="1"/>
    <col min="11007" max="11007" width="13.85546875" style="329" customWidth="1"/>
    <col min="11008" max="11258" width="9.140625" style="329"/>
    <col min="11259" max="11259" width="33.140625" style="329" customWidth="1"/>
    <col min="11260" max="11260" width="8.7109375" style="329" customWidth="1"/>
    <col min="11261" max="11261" width="20.7109375" style="329" customWidth="1"/>
    <col min="11262" max="11262" width="10.5703125" style="329" customWidth="1"/>
    <col min="11263" max="11263" width="13.85546875" style="329" customWidth="1"/>
    <col min="11264" max="11514" width="9.140625" style="329"/>
    <col min="11515" max="11515" width="33.140625" style="329" customWidth="1"/>
    <col min="11516" max="11516" width="8.7109375" style="329" customWidth="1"/>
    <col min="11517" max="11517" width="20.7109375" style="329" customWidth="1"/>
    <col min="11518" max="11518" width="10.5703125" style="329" customWidth="1"/>
    <col min="11519" max="11519" width="13.85546875" style="329" customWidth="1"/>
    <col min="11520" max="11770" width="9.140625" style="329"/>
    <col min="11771" max="11771" width="33.140625" style="329" customWidth="1"/>
    <col min="11772" max="11772" width="8.7109375" style="329" customWidth="1"/>
    <col min="11773" max="11773" width="20.7109375" style="329" customWidth="1"/>
    <col min="11774" max="11774" width="10.5703125" style="329" customWidth="1"/>
    <col min="11775" max="11775" width="13.85546875" style="329" customWidth="1"/>
    <col min="11776" max="12026" width="9.140625" style="329"/>
    <col min="12027" max="12027" width="33.140625" style="329" customWidth="1"/>
    <col min="12028" max="12028" width="8.7109375" style="329" customWidth="1"/>
    <col min="12029" max="12029" width="20.7109375" style="329" customWidth="1"/>
    <col min="12030" max="12030" width="10.5703125" style="329" customWidth="1"/>
    <col min="12031" max="12031" width="13.85546875" style="329" customWidth="1"/>
    <col min="12032" max="12282" width="9.140625" style="329"/>
    <col min="12283" max="12283" width="33.140625" style="329" customWidth="1"/>
    <col min="12284" max="12284" width="8.7109375" style="329" customWidth="1"/>
    <col min="12285" max="12285" width="20.7109375" style="329" customWidth="1"/>
    <col min="12286" max="12286" width="10.5703125" style="329" customWidth="1"/>
    <col min="12287" max="12287" width="13.85546875" style="329" customWidth="1"/>
    <col min="12288" max="12538" width="9.140625" style="329"/>
    <col min="12539" max="12539" width="33.140625" style="329" customWidth="1"/>
    <col min="12540" max="12540" width="8.7109375" style="329" customWidth="1"/>
    <col min="12541" max="12541" width="20.7109375" style="329" customWidth="1"/>
    <col min="12542" max="12542" width="10.5703125" style="329" customWidth="1"/>
    <col min="12543" max="12543" width="13.85546875" style="329" customWidth="1"/>
    <col min="12544" max="12794" width="9.140625" style="329"/>
    <col min="12795" max="12795" width="33.140625" style="329" customWidth="1"/>
    <col min="12796" max="12796" width="8.7109375" style="329" customWidth="1"/>
    <col min="12797" max="12797" width="20.7109375" style="329" customWidth="1"/>
    <col min="12798" max="12798" width="10.5703125" style="329" customWidth="1"/>
    <col min="12799" max="12799" width="13.85546875" style="329" customWidth="1"/>
    <col min="12800" max="13050" width="9.140625" style="329"/>
    <col min="13051" max="13051" width="33.140625" style="329" customWidth="1"/>
    <col min="13052" max="13052" width="8.7109375" style="329" customWidth="1"/>
    <col min="13053" max="13053" width="20.7109375" style="329" customWidth="1"/>
    <col min="13054" max="13054" width="10.5703125" style="329" customWidth="1"/>
    <col min="13055" max="13055" width="13.85546875" style="329" customWidth="1"/>
    <col min="13056" max="13306" width="9.140625" style="329"/>
    <col min="13307" max="13307" width="33.140625" style="329" customWidth="1"/>
    <col min="13308" max="13308" width="8.7109375" style="329" customWidth="1"/>
    <col min="13309" max="13309" width="20.7109375" style="329" customWidth="1"/>
    <col min="13310" max="13310" width="10.5703125" style="329" customWidth="1"/>
    <col min="13311" max="13311" width="13.85546875" style="329" customWidth="1"/>
    <col min="13312" max="13562" width="9.140625" style="329"/>
    <col min="13563" max="13563" width="33.140625" style="329" customWidth="1"/>
    <col min="13564" max="13564" width="8.7109375" style="329" customWidth="1"/>
    <col min="13565" max="13565" width="20.7109375" style="329" customWidth="1"/>
    <col min="13566" max="13566" width="10.5703125" style="329" customWidth="1"/>
    <col min="13567" max="13567" width="13.85546875" style="329" customWidth="1"/>
    <col min="13568" max="13818" width="9.140625" style="329"/>
    <col min="13819" max="13819" width="33.140625" style="329" customWidth="1"/>
    <col min="13820" max="13820" width="8.7109375" style="329" customWidth="1"/>
    <col min="13821" max="13821" width="20.7109375" style="329" customWidth="1"/>
    <col min="13822" max="13822" width="10.5703125" style="329" customWidth="1"/>
    <col min="13823" max="13823" width="13.85546875" style="329" customWidth="1"/>
    <col min="13824" max="14074" width="9.140625" style="329"/>
    <col min="14075" max="14075" width="33.140625" style="329" customWidth="1"/>
    <col min="14076" max="14076" width="8.7109375" style="329" customWidth="1"/>
    <col min="14077" max="14077" width="20.7109375" style="329" customWidth="1"/>
    <col min="14078" max="14078" width="10.5703125" style="329" customWidth="1"/>
    <col min="14079" max="14079" width="13.85546875" style="329" customWidth="1"/>
    <col min="14080" max="14330" width="9.140625" style="329"/>
    <col min="14331" max="14331" width="33.140625" style="329" customWidth="1"/>
    <col min="14332" max="14332" width="8.7109375" style="329" customWidth="1"/>
    <col min="14333" max="14333" width="20.7109375" style="329" customWidth="1"/>
    <col min="14334" max="14334" width="10.5703125" style="329" customWidth="1"/>
    <col min="14335" max="14335" width="13.85546875" style="329" customWidth="1"/>
    <col min="14336" max="14586" width="9.140625" style="329"/>
    <col min="14587" max="14587" width="33.140625" style="329" customWidth="1"/>
    <col min="14588" max="14588" width="8.7109375" style="329" customWidth="1"/>
    <col min="14589" max="14589" width="20.7109375" style="329" customWidth="1"/>
    <col min="14590" max="14590" width="10.5703125" style="329" customWidth="1"/>
    <col min="14591" max="14591" width="13.85546875" style="329" customWidth="1"/>
    <col min="14592" max="14842" width="9.140625" style="329"/>
    <col min="14843" max="14843" width="33.140625" style="329" customWidth="1"/>
    <col min="14844" max="14844" width="8.7109375" style="329" customWidth="1"/>
    <col min="14845" max="14845" width="20.7109375" style="329" customWidth="1"/>
    <col min="14846" max="14846" width="10.5703125" style="329" customWidth="1"/>
    <col min="14847" max="14847" width="13.85546875" style="329" customWidth="1"/>
    <col min="14848" max="15098" width="9.140625" style="329"/>
    <col min="15099" max="15099" width="33.140625" style="329" customWidth="1"/>
    <col min="15100" max="15100" width="8.7109375" style="329" customWidth="1"/>
    <col min="15101" max="15101" width="20.7109375" style="329" customWidth="1"/>
    <col min="15102" max="15102" width="10.5703125" style="329" customWidth="1"/>
    <col min="15103" max="15103" width="13.85546875" style="329" customWidth="1"/>
    <col min="15104" max="15354" width="9.140625" style="329"/>
    <col min="15355" max="15355" width="33.140625" style="329" customWidth="1"/>
    <col min="15356" max="15356" width="8.7109375" style="329" customWidth="1"/>
    <col min="15357" max="15357" width="20.7109375" style="329" customWidth="1"/>
    <col min="15358" max="15358" width="10.5703125" style="329" customWidth="1"/>
    <col min="15359" max="15359" width="13.85546875" style="329" customWidth="1"/>
    <col min="15360" max="15610" width="9.140625" style="329"/>
    <col min="15611" max="15611" width="33.140625" style="329" customWidth="1"/>
    <col min="15612" max="15612" width="8.7109375" style="329" customWidth="1"/>
    <col min="15613" max="15613" width="20.7109375" style="329" customWidth="1"/>
    <col min="15614" max="15614" width="10.5703125" style="329" customWidth="1"/>
    <col min="15615" max="15615" width="13.85546875" style="329" customWidth="1"/>
    <col min="15616" max="15866" width="9.140625" style="329"/>
    <col min="15867" max="15867" width="33.140625" style="329" customWidth="1"/>
    <col min="15868" max="15868" width="8.7109375" style="329" customWidth="1"/>
    <col min="15869" max="15869" width="20.7109375" style="329" customWidth="1"/>
    <col min="15870" max="15870" width="10.5703125" style="329" customWidth="1"/>
    <col min="15871" max="15871" width="13.85546875" style="329" customWidth="1"/>
    <col min="15872" max="16122" width="9.140625" style="329"/>
    <col min="16123" max="16123" width="33.140625" style="329" customWidth="1"/>
    <col min="16124" max="16124" width="8.7109375" style="329" customWidth="1"/>
    <col min="16125" max="16125" width="20.7109375" style="329" customWidth="1"/>
    <col min="16126" max="16126" width="10.5703125" style="329" customWidth="1"/>
    <col min="16127" max="16127" width="13.85546875" style="329" customWidth="1"/>
    <col min="16128" max="16384" width="9.140625" style="329"/>
  </cols>
  <sheetData>
    <row r="1" spans="1:5" ht="81" customHeight="1" x14ac:dyDescent="0.2">
      <c r="A1" s="337"/>
      <c r="B1" s="338"/>
      <c r="C1" s="661" t="s">
        <v>3041</v>
      </c>
      <c r="D1" s="661"/>
      <c r="E1" s="661"/>
    </row>
    <row r="2" spans="1:5" ht="53.25" customHeight="1" x14ac:dyDescent="0.2">
      <c r="A2" s="662" t="s">
        <v>885</v>
      </c>
      <c r="B2" s="662"/>
      <c r="C2" s="662"/>
      <c r="D2" s="662"/>
      <c r="E2" s="662"/>
    </row>
    <row r="3" spans="1:5" ht="71.25" customHeight="1" x14ac:dyDescent="0.2">
      <c r="A3" s="660" t="s">
        <v>3042</v>
      </c>
      <c r="B3" s="660"/>
      <c r="C3" s="660"/>
      <c r="D3" s="660"/>
      <c r="E3" s="660"/>
    </row>
    <row r="4" spans="1:5" ht="48" x14ac:dyDescent="0.2">
      <c r="A4" s="380" t="s">
        <v>613</v>
      </c>
      <c r="B4" s="381" t="s">
        <v>244</v>
      </c>
      <c r="C4" s="382" t="s">
        <v>245</v>
      </c>
      <c r="D4" s="395" t="s">
        <v>246</v>
      </c>
      <c r="E4" s="396" t="s">
        <v>3365</v>
      </c>
    </row>
    <row r="5" spans="1:5" ht="15.75" x14ac:dyDescent="0.2">
      <c r="A5" s="657" t="s">
        <v>195</v>
      </c>
      <c r="B5" s="383">
        <v>1</v>
      </c>
      <c r="C5" s="384">
        <v>154930</v>
      </c>
      <c r="D5" s="397">
        <v>0.15</v>
      </c>
      <c r="E5" s="398">
        <f t="shared" ref="E5:E56" si="0">C5+C5*D5*0.09</f>
        <v>157021.56</v>
      </c>
    </row>
    <row r="6" spans="1:5" ht="15.75" x14ac:dyDescent="0.2">
      <c r="A6" s="659"/>
      <c r="B6" s="383">
        <v>2</v>
      </c>
      <c r="C6" s="384">
        <v>165825</v>
      </c>
      <c r="D6" s="397">
        <v>0.3</v>
      </c>
      <c r="E6" s="398">
        <f t="shared" si="0"/>
        <v>170302.28</v>
      </c>
    </row>
    <row r="7" spans="1:5" ht="15.75" x14ac:dyDescent="0.2">
      <c r="A7" s="657" t="s">
        <v>3037</v>
      </c>
      <c r="B7" s="383">
        <v>3</v>
      </c>
      <c r="C7" s="384">
        <v>117513</v>
      </c>
      <c r="D7" s="397">
        <v>0.3</v>
      </c>
      <c r="E7" s="398">
        <f t="shared" si="0"/>
        <v>120685.85</v>
      </c>
    </row>
    <row r="8" spans="1:5" ht="15.75" x14ac:dyDescent="0.2">
      <c r="A8" s="659"/>
      <c r="B8" s="383">
        <v>4</v>
      </c>
      <c r="C8" s="384">
        <v>177323</v>
      </c>
      <c r="D8" s="397">
        <v>0.3</v>
      </c>
      <c r="E8" s="398">
        <f t="shared" si="0"/>
        <v>182110.72</v>
      </c>
    </row>
    <row r="9" spans="1:5" ht="15.75" x14ac:dyDescent="0.2">
      <c r="A9" s="386" t="s">
        <v>3038</v>
      </c>
      <c r="B9" s="383">
        <v>5</v>
      </c>
      <c r="C9" s="384">
        <v>124170</v>
      </c>
      <c r="D9" s="397">
        <v>0.15</v>
      </c>
      <c r="E9" s="398">
        <f t="shared" si="0"/>
        <v>125846.3</v>
      </c>
    </row>
    <row r="10" spans="1:5" ht="15.75" x14ac:dyDescent="0.2">
      <c r="A10" s="657" t="s">
        <v>616</v>
      </c>
      <c r="B10" s="385">
        <v>6</v>
      </c>
      <c r="C10" s="387">
        <v>138054</v>
      </c>
      <c r="D10" s="397">
        <v>0.3</v>
      </c>
      <c r="E10" s="398">
        <f t="shared" si="0"/>
        <v>141781.46</v>
      </c>
    </row>
    <row r="11" spans="1:5" ht="15.75" x14ac:dyDescent="0.2">
      <c r="A11" s="659"/>
      <c r="B11" s="385">
        <v>7</v>
      </c>
      <c r="C11" s="387">
        <v>417264</v>
      </c>
      <c r="D11" s="397">
        <v>0.15</v>
      </c>
      <c r="E11" s="398">
        <f t="shared" si="0"/>
        <v>422897.06</v>
      </c>
    </row>
    <row r="12" spans="1:5" ht="31.5" x14ac:dyDescent="0.2">
      <c r="A12" s="388" t="s">
        <v>986</v>
      </c>
      <c r="B12" s="385">
        <v>8</v>
      </c>
      <c r="C12" s="384">
        <v>236262</v>
      </c>
      <c r="D12" s="397">
        <v>0.45</v>
      </c>
      <c r="E12" s="398">
        <f>C12+C12*D12*0.09</f>
        <v>245830.61</v>
      </c>
    </row>
    <row r="13" spans="1:5" ht="15.75" x14ac:dyDescent="0.2">
      <c r="A13" s="388" t="s">
        <v>3039</v>
      </c>
      <c r="B13" s="383">
        <v>9</v>
      </c>
      <c r="C13" s="387">
        <v>93154</v>
      </c>
      <c r="D13" s="399">
        <v>0.3</v>
      </c>
      <c r="E13" s="398">
        <f>C13+C13*D13*0.09</f>
        <v>95669.16</v>
      </c>
    </row>
    <row r="14" spans="1:5" ht="15.75" x14ac:dyDescent="0.2">
      <c r="A14" s="656" t="s">
        <v>3040</v>
      </c>
      <c r="B14" s="389">
        <v>10</v>
      </c>
      <c r="C14" s="384">
        <v>482629</v>
      </c>
      <c r="D14" s="397">
        <v>0.45</v>
      </c>
      <c r="E14" s="398">
        <v>502175.47</v>
      </c>
    </row>
    <row r="15" spans="1:5" ht="15.75" x14ac:dyDescent="0.25">
      <c r="A15" s="656"/>
      <c r="B15" s="390">
        <v>11</v>
      </c>
      <c r="C15" s="384">
        <v>1448831</v>
      </c>
      <c r="D15" s="397">
        <v>0.3</v>
      </c>
      <c r="E15" s="398">
        <f t="shared" ref="E15" si="1">C15+C15*D15*0.09</f>
        <v>1487949.44</v>
      </c>
    </row>
    <row r="16" spans="1:5" ht="15.75" x14ac:dyDescent="0.2">
      <c r="A16" s="656" t="s">
        <v>998</v>
      </c>
      <c r="B16" s="383">
        <v>12</v>
      </c>
      <c r="C16" s="384">
        <v>150213</v>
      </c>
      <c r="D16" s="397">
        <v>0.3</v>
      </c>
      <c r="E16" s="398">
        <f t="shared" si="0"/>
        <v>154268.75</v>
      </c>
    </row>
    <row r="17" spans="1:5" ht="15.75" x14ac:dyDescent="0.2">
      <c r="A17" s="656"/>
      <c r="B17" s="383">
        <v>13</v>
      </c>
      <c r="C17" s="384">
        <v>231203</v>
      </c>
      <c r="D17" s="397">
        <v>0.15</v>
      </c>
      <c r="E17" s="398">
        <f t="shared" si="0"/>
        <v>234324.24</v>
      </c>
    </row>
    <row r="18" spans="1:5" ht="15.75" x14ac:dyDescent="0.2">
      <c r="A18" s="656"/>
      <c r="B18" s="383">
        <v>14</v>
      </c>
      <c r="C18" s="387">
        <v>148419</v>
      </c>
      <c r="D18" s="397">
        <v>0.15</v>
      </c>
      <c r="E18" s="398">
        <f t="shared" si="0"/>
        <v>150422.66</v>
      </c>
    </row>
    <row r="19" spans="1:5" ht="15.75" x14ac:dyDescent="0.2">
      <c r="A19" s="656"/>
      <c r="B19" s="383">
        <v>15</v>
      </c>
      <c r="C19" s="384">
        <v>213346</v>
      </c>
      <c r="D19" s="397">
        <v>0.15</v>
      </c>
      <c r="E19" s="398">
        <f t="shared" si="0"/>
        <v>216226.17</v>
      </c>
    </row>
    <row r="20" spans="1:5" ht="15.75" x14ac:dyDescent="0.2">
      <c r="A20" s="656"/>
      <c r="B20" s="383">
        <v>16</v>
      </c>
      <c r="C20" s="387">
        <v>268523</v>
      </c>
      <c r="D20" s="397">
        <v>0.3</v>
      </c>
      <c r="E20" s="398">
        <v>275773.12</v>
      </c>
    </row>
    <row r="21" spans="1:5" ht="15.75" x14ac:dyDescent="0.2">
      <c r="A21" s="656"/>
      <c r="B21" s="383">
        <v>17</v>
      </c>
      <c r="C21" s="387">
        <v>365395</v>
      </c>
      <c r="D21" s="397">
        <v>0.3</v>
      </c>
      <c r="E21" s="398">
        <v>375260.67</v>
      </c>
    </row>
    <row r="22" spans="1:5" ht="15.75" x14ac:dyDescent="0.2">
      <c r="A22" s="656" t="s">
        <v>648</v>
      </c>
      <c r="B22" s="389">
        <v>18</v>
      </c>
      <c r="C22" s="384">
        <v>232135</v>
      </c>
      <c r="D22" s="397">
        <v>0.15</v>
      </c>
      <c r="E22" s="398">
        <f t="shared" si="0"/>
        <v>235268.82</v>
      </c>
    </row>
    <row r="23" spans="1:5" ht="15.75" x14ac:dyDescent="0.25">
      <c r="A23" s="656"/>
      <c r="B23" s="390">
        <v>19</v>
      </c>
      <c r="C23" s="384">
        <v>339463</v>
      </c>
      <c r="D23" s="397">
        <v>0.15</v>
      </c>
      <c r="E23" s="398">
        <f t="shared" si="0"/>
        <v>344045.75</v>
      </c>
    </row>
    <row r="24" spans="1:5" ht="15.75" x14ac:dyDescent="0.2">
      <c r="A24" s="656" t="s">
        <v>617</v>
      </c>
      <c r="B24" s="385">
        <v>20</v>
      </c>
      <c r="C24" s="384">
        <v>117668</v>
      </c>
      <c r="D24" s="397">
        <v>0.3</v>
      </c>
      <c r="E24" s="398">
        <f t="shared" si="0"/>
        <v>120845.04</v>
      </c>
    </row>
    <row r="25" spans="1:5" ht="15.75" x14ac:dyDescent="0.2">
      <c r="A25" s="656"/>
      <c r="B25" s="385">
        <v>21</v>
      </c>
      <c r="C25" s="384">
        <v>89493</v>
      </c>
      <c r="D25" s="397">
        <v>0.45</v>
      </c>
      <c r="E25" s="398">
        <f t="shared" si="0"/>
        <v>93117.47</v>
      </c>
    </row>
    <row r="26" spans="1:5" ht="15.75" x14ac:dyDescent="0.2">
      <c r="A26" s="656"/>
      <c r="B26" s="385">
        <v>22</v>
      </c>
      <c r="C26" s="387">
        <v>123869</v>
      </c>
      <c r="D26" s="397">
        <v>0.3</v>
      </c>
      <c r="E26" s="398">
        <f t="shared" si="0"/>
        <v>127213.46</v>
      </c>
    </row>
    <row r="27" spans="1:5" ht="15.75" x14ac:dyDescent="0.2">
      <c r="A27" s="657" t="s">
        <v>618</v>
      </c>
      <c r="B27" s="383">
        <v>23</v>
      </c>
      <c r="C27" s="384">
        <v>105185</v>
      </c>
      <c r="D27" s="397">
        <v>0.3</v>
      </c>
      <c r="E27" s="398">
        <f t="shared" si="0"/>
        <v>108025</v>
      </c>
    </row>
    <row r="28" spans="1:5" ht="15.75" x14ac:dyDescent="0.2">
      <c r="A28" s="659"/>
      <c r="B28" s="383">
        <v>24</v>
      </c>
      <c r="C28" s="384">
        <v>62875</v>
      </c>
      <c r="D28" s="397">
        <v>0.3</v>
      </c>
      <c r="E28" s="398">
        <f t="shared" si="0"/>
        <v>64572.63</v>
      </c>
    </row>
    <row r="29" spans="1:5" ht="15.75" x14ac:dyDescent="0.2">
      <c r="A29" s="656" t="s">
        <v>619</v>
      </c>
      <c r="B29" s="383">
        <v>25</v>
      </c>
      <c r="C29" s="387">
        <v>65790</v>
      </c>
      <c r="D29" s="397">
        <v>0.3</v>
      </c>
      <c r="E29" s="398">
        <f t="shared" si="0"/>
        <v>67566.33</v>
      </c>
    </row>
    <row r="30" spans="1:5" ht="15.75" customHeight="1" x14ac:dyDescent="0.2">
      <c r="A30" s="656"/>
      <c r="B30" s="383">
        <v>26</v>
      </c>
      <c r="C30" s="387">
        <v>80923</v>
      </c>
      <c r="D30" s="397">
        <v>0.3</v>
      </c>
      <c r="E30" s="398">
        <f t="shared" si="0"/>
        <v>83107.92</v>
      </c>
    </row>
    <row r="31" spans="1:5" ht="15.75" x14ac:dyDescent="0.2">
      <c r="A31" s="657" t="s">
        <v>192</v>
      </c>
      <c r="B31" s="383">
        <v>27</v>
      </c>
      <c r="C31" s="384">
        <v>76001</v>
      </c>
      <c r="D31" s="397">
        <v>0.3</v>
      </c>
      <c r="E31" s="398">
        <f t="shared" si="0"/>
        <v>78053.03</v>
      </c>
    </row>
    <row r="32" spans="1:5" ht="15.75" x14ac:dyDescent="0.2">
      <c r="A32" s="658"/>
      <c r="B32" s="383">
        <v>28</v>
      </c>
      <c r="C32" s="384">
        <v>160255</v>
      </c>
      <c r="D32" s="397">
        <v>0.15</v>
      </c>
      <c r="E32" s="398">
        <f t="shared" si="0"/>
        <v>162418.44</v>
      </c>
    </row>
    <row r="33" spans="1:5" ht="15.75" x14ac:dyDescent="0.2">
      <c r="A33" s="659"/>
      <c r="B33" s="383">
        <v>29</v>
      </c>
      <c r="C33" s="384">
        <v>90715</v>
      </c>
      <c r="D33" s="397">
        <v>0.3</v>
      </c>
      <c r="E33" s="398">
        <f t="shared" si="0"/>
        <v>93164.31</v>
      </c>
    </row>
    <row r="34" spans="1:5" ht="15.75" x14ac:dyDescent="0.2">
      <c r="A34" s="388" t="s">
        <v>999</v>
      </c>
      <c r="B34" s="383">
        <v>30</v>
      </c>
      <c r="C34" s="387">
        <v>121359</v>
      </c>
      <c r="D34" s="397">
        <v>0.3</v>
      </c>
      <c r="E34" s="398">
        <f t="shared" si="0"/>
        <v>124635.69</v>
      </c>
    </row>
    <row r="35" spans="1:5" ht="15.75" x14ac:dyDescent="0.2">
      <c r="A35" s="657" t="s">
        <v>614</v>
      </c>
      <c r="B35" s="383">
        <v>31</v>
      </c>
      <c r="C35" s="384">
        <v>160506</v>
      </c>
      <c r="D35" s="397">
        <v>0.15</v>
      </c>
      <c r="E35" s="398">
        <f t="shared" si="0"/>
        <v>162672.82999999999</v>
      </c>
    </row>
    <row r="36" spans="1:5" ht="15.75" customHeight="1" x14ac:dyDescent="0.2">
      <c r="A36" s="658"/>
      <c r="B36" s="385">
        <v>32</v>
      </c>
      <c r="C36" s="384">
        <v>220696</v>
      </c>
      <c r="D36" s="397">
        <v>0.15</v>
      </c>
      <c r="E36" s="398">
        <f t="shared" si="0"/>
        <v>223675.4</v>
      </c>
    </row>
    <row r="37" spans="1:5" ht="15.75" x14ac:dyDescent="0.2">
      <c r="A37" s="658"/>
      <c r="B37" s="385">
        <v>33</v>
      </c>
      <c r="C37" s="384">
        <v>280886</v>
      </c>
      <c r="D37" s="397">
        <v>0.15</v>
      </c>
      <c r="E37" s="398">
        <f t="shared" si="0"/>
        <v>284677.96000000002</v>
      </c>
    </row>
    <row r="38" spans="1:5" ht="15.75" x14ac:dyDescent="0.2">
      <c r="A38" s="658"/>
      <c r="B38" s="385">
        <v>34</v>
      </c>
      <c r="C38" s="384">
        <v>143251</v>
      </c>
      <c r="D38" s="397">
        <v>0.15</v>
      </c>
      <c r="E38" s="398">
        <f t="shared" si="0"/>
        <v>145184.89000000001</v>
      </c>
    </row>
    <row r="39" spans="1:5" ht="15.75" customHeight="1" x14ac:dyDescent="0.2">
      <c r="A39" s="658"/>
      <c r="B39" s="385">
        <v>35</v>
      </c>
      <c r="C39" s="384">
        <v>196970</v>
      </c>
      <c r="D39" s="397">
        <v>0.15</v>
      </c>
      <c r="E39" s="398">
        <f t="shared" si="0"/>
        <v>199629.1</v>
      </c>
    </row>
    <row r="40" spans="1:5" ht="15.75" x14ac:dyDescent="0.2">
      <c r="A40" s="658"/>
      <c r="B40" s="385">
        <v>36</v>
      </c>
      <c r="C40" s="384">
        <v>250689</v>
      </c>
      <c r="D40" s="397">
        <v>0.15</v>
      </c>
      <c r="E40" s="398">
        <f t="shared" si="0"/>
        <v>254073.3</v>
      </c>
    </row>
    <row r="41" spans="1:5" ht="15.75" customHeight="1" x14ac:dyDescent="0.2">
      <c r="A41" s="658"/>
      <c r="B41" s="385">
        <v>37</v>
      </c>
      <c r="C41" s="384">
        <v>130093</v>
      </c>
      <c r="D41" s="397">
        <v>0.3</v>
      </c>
      <c r="E41" s="398">
        <f t="shared" si="0"/>
        <v>133605.51</v>
      </c>
    </row>
    <row r="42" spans="1:5" ht="15.75" customHeight="1" x14ac:dyDescent="0.2">
      <c r="A42" s="658"/>
      <c r="B42" s="385">
        <v>38</v>
      </c>
      <c r="C42" s="384">
        <v>243443</v>
      </c>
      <c r="D42" s="397">
        <v>0.15</v>
      </c>
      <c r="E42" s="398">
        <f t="shared" si="0"/>
        <v>246729.48</v>
      </c>
    </row>
    <row r="43" spans="1:5" ht="15.75" x14ac:dyDescent="0.2">
      <c r="A43" s="658"/>
      <c r="B43" s="385">
        <v>39</v>
      </c>
      <c r="C43" s="384">
        <v>215878</v>
      </c>
      <c r="D43" s="397">
        <v>0.3</v>
      </c>
      <c r="E43" s="398">
        <f t="shared" si="0"/>
        <v>221706.71</v>
      </c>
    </row>
    <row r="44" spans="1:5" ht="15.75" x14ac:dyDescent="0.2">
      <c r="A44" s="659"/>
      <c r="B44" s="385">
        <v>40</v>
      </c>
      <c r="C44" s="384">
        <v>319910</v>
      </c>
      <c r="D44" s="397">
        <v>0.45</v>
      </c>
      <c r="E44" s="398">
        <v>332866.36</v>
      </c>
    </row>
    <row r="45" spans="1:5" ht="15.75" x14ac:dyDescent="0.2">
      <c r="A45" s="656" t="s">
        <v>193</v>
      </c>
      <c r="B45" s="383">
        <v>41</v>
      </c>
      <c r="C45" s="384">
        <v>134091</v>
      </c>
      <c r="D45" s="397">
        <v>0.15</v>
      </c>
      <c r="E45" s="398">
        <f t="shared" si="0"/>
        <v>135901.23000000001</v>
      </c>
    </row>
    <row r="46" spans="1:5" ht="15.75" x14ac:dyDescent="0.2">
      <c r="A46" s="656"/>
      <c r="B46" s="383">
        <v>42</v>
      </c>
      <c r="C46" s="384">
        <v>234462</v>
      </c>
      <c r="D46" s="397">
        <v>0.15</v>
      </c>
      <c r="E46" s="398">
        <f t="shared" si="0"/>
        <v>237627.24</v>
      </c>
    </row>
    <row r="47" spans="1:5" ht="15.75" x14ac:dyDescent="0.2">
      <c r="A47" s="657" t="s">
        <v>194</v>
      </c>
      <c r="B47" s="383">
        <v>43</v>
      </c>
      <c r="C47" s="387">
        <v>129281</v>
      </c>
      <c r="D47" s="397">
        <v>0.15</v>
      </c>
      <c r="E47" s="398">
        <f t="shared" si="0"/>
        <v>131026.29</v>
      </c>
    </row>
    <row r="48" spans="1:5" ht="15.75" x14ac:dyDescent="0.2">
      <c r="A48" s="658"/>
      <c r="B48" s="383">
        <v>44</v>
      </c>
      <c r="C48" s="387">
        <v>192560</v>
      </c>
      <c r="D48" s="397">
        <v>0.15</v>
      </c>
      <c r="E48" s="398">
        <f t="shared" si="0"/>
        <v>195159.56</v>
      </c>
    </row>
    <row r="49" spans="1:5" ht="15.75" x14ac:dyDescent="0.2">
      <c r="A49" s="658"/>
      <c r="B49" s="383">
        <v>45</v>
      </c>
      <c r="C49" s="387">
        <v>251413</v>
      </c>
      <c r="D49" s="397">
        <v>0.3</v>
      </c>
      <c r="E49" s="398">
        <f t="shared" si="0"/>
        <v>258201.15</v>
      </c>
    </row>
    <row r="50" spans="1:5" s="330" customFormat="1" ht="15.75" x14ac:dyDescent="0.2">
      <c r="A50" s="658"/>
      <c r="B50" s="383">
        <v>46</v>
      </c>
      <c r="C50" s="387">
        <v>135093</v>
      </c>
      <c r="D50" s="397">
        <v>0.3</v>
      </c>
      <c r="E50" s="398">
        <f t="shared" si="0"/>
        <v>138740.51</v>
      </c>
    </row>
    <row r="51" spans="1:5" ht="15.75" x14ac:dyDescent="0.2">
      <c r="A51" s="659"/>
      <c r="B51" s="383">
        <v>47</v>
      </c>
      <c r="C51" s="387">
        <v>321343</v>
      </c>
      <c r="D51" s="397">
        <v>0.15</v>
      </c>
      <c r="E51" s="398">
        <f t="shared" si="0"/>
        <v>325681.13</v>
      </c>
    </row>
    <row r="52" spans="1:5" ht="15.75" x14ac:dyDescent="0.2">
      <c r="A52" s="657" t="s">
        <v>615</v>
      </c>
      <c r="B52" s="383">
        <v>48</v>
      </c>
      <c r="C52" s="387">
        <v>87512</v>
      </c>
      <c r="D52" s="397">
        <v>0.3</v>
      </c>
      <c r="E52" s="398">
        <f t="shared" si="0"/>
        <v>89874.82</v>
      </c>
    </row>
    <row r="53" spans="1:5" ht="15.75" x14ac:dyDescent="0.2">
      <c r="A53" s="659"/>
      <c r="B53" s="383">
        <v>49</v>
      </c>
      <c r="C53" s="387">
        <v>128416</v>
      </c>
      <c r="D53" s="397">
        <v>0.3</v>
      </c>
      <c r="E53" s="398">
        <f t="shared" si="0"/>
        <v>131883.23000000001</v>
      </c>
    </row>
    <row r="54" spans="1:5" ht="31.5" x14ac:dyDescent="0.2">
      <c r="A54" s="388" t="s">
        <v>196</v>
      </c>
      <c r="B54" s="383">
        <v>50</v>
      </c>
      <c r="C54" s="384">
        <v>113676</v>
      </c>
      <c r="D54" s="397">
        <v>0.3</v>
      </c>
      <c r="E54" s="398">
        <f t="shared" si="0"/>
        <v>116745.25</v>
      </c>
    </row>
    <row r="55" spans="1:5" ht="15.75" x14ac:dyDescent="0.2">
      <c r="A55" s="656" t="s">
        <v>2649</v>
      </c>
      <c r="B55" s="383">
        <v>51</v>
      </c>
      <c r="C55" s="387">
        <v>174111</v>
      </c>
      <c r="D55" s="397">
        <v>0.15</v>
      </c>
      <c r="E55" s="398">
        <f t="shared" si="0"/>
        <v>176461.5</v>
      </c>
    </row>
    <row r="56" spans="1:5" ht="15.75" x14ac:dyDescent="0.2">
      <c r="A56" s="656"/>
      <c r="B56" s="383">
        <v>52</v>
      </c>
      <c r="C56" s="387">
        <v>94341</v>
      </c>
      <c r="D56" s="397">
        <v>0.3</v>
      </c>
      <c r="E56" s="398">
        <f t="shared" si="0"/>
        <v>96888.21</v>
      </c>
    </row>
    <row r="57" spans="1:5" s="328" customFormat="1" ht="15" x14ac:dyDescent="0.25">
      <c r="A57" s="331"/>
      <c r="B57" s="332"/>
      <c r="C57" s="333"/>
      <c r="D57" s="400"/>
      <c r="E57" s="401"/>
    </row>
    <row r="58" spans="1:5" s="328" customFormat="1" ht="15" x14ac:dyDescent="0.25">
      <c r="A58" s="331"/>
      <c r="B58" s="332"/>
      <c r="C58" s="333"/>
      <c r="D58" s="400"/>
      <c r="E58" s="401"/>
    </row>
    <row r="59" spans="1:5" s="328" customFormat="1" ht="15" x14ac:dyDescent="0.25">
      <c r="A59" s="331"/>
      <c r="B59" s="332"/>
      <c r="C59" s="333"/>
      <c r="D59" s="400"/>
      <c r="E59" s="401"/>
    </row>
    <row r="60" spans="1:5" s="328" customFormat="1" ht="15" x14ac:dyDescent="0.25">
      <c r="A60" s="331"/>
      <c r="B60" s="332"/>
      <c r="C60" s="333"/>
      <c r="D60" s="400"/>
      <c r="E60" s="401"/>
    </row>
    <row r="61" spans="1:5" s="328" customFormat="1" ht="15" x14ac:dyDescent="0.25">
      <c r="A61" s="331"/>
      <c r="B61" s="332"/>
      <c r="C61" s="333"/>
      <c r="D61" s="400"/>
      <c r="E61" s="401"/>
    </row>
    <row r="62" spans="1:5" s="328" customFormat="1" ht="15" x14ac:dyDescent="0.25">
      <c r="A62" s="331"/>
      <c r="B62" s="332"/>
      <c r="C62" s="333"/>
      <c r="D62" s="400"/>
      <c r="E62" s="401"/>
    </row>
    <row r="63" spans="1:5" s="328" customFormat="1" ht="15" x14ac:dyDescent="0.25">
      <c r="A63" s="331"/>
      <c r="B63" s="332"/>
      <c r="C63" s="333"/>
      <c r="D63" s="400"/>
      <c r="E63" s="401"/>
    </row>
    <row r="64" spans="1:5" s="328" customFormat="1" ht="15" x14ac:dyDescent="0.25">
      <c r="A64" s="331"/>
      <c r="B64" s="332"/>
      <c r="C64" s="333"/>
      <c r="D64" s="400"/>
      <c r="E64" s="401"/>
    </row>
    <row r="65" spans="1:5" s="328" customFormat="1" ht="15" x14ac:dyDescent="0.25">
      <c r="A65" s="331"/>
      <c r="B65" s="332"/>
      <c r="C65" s="333"/>
      <c r="D65" s="400"/>
      <c r="E65" s="401"/>
    </row>
    <row r="66" spans="1:5" s="328" customFormat="1" ht="15" x14ac:dyDescent="0.25">
      <c r="A66" s="331"/>
      <c r="B66" s="332"/>
      <c r="C66" s="334"/>
      <c r="D66" s="400"/>
      <c r="E66" s="402"/>
    </row>
    <row r="67" spans="1:5" s="328" customFormat="1" ht="15" x14ac:dyDescent="0.25">
      <c r="A67" s="331"/>
      <c r="B67" s="332"/>
      <c r="C67" s="333"/>
      <c r="D67" s="400"/>
      <c r="E67" s="401"/>
    </row>
    <row r="68" spans="1:5" s="328" customFormat="1" ht="15" x14ac:dyDescent="0.25">
      <c r="A68" s="331"/>
      <c r="B68" s="332"/>
      <c r="C68" s="333"/>
      <c r="D68" s="400"/>
      <c r="E68" s="401"/>
    </row>
    <row r="69" spans="1:5" s="328" customFormat="1" ht="15" x14ac:dyDescent="0.25">
      <c r="A69" s="331"/>
      <c r="B69" s="332"/>
      <c r="C69" s="333"/>
      <c r="D69" s="400"/>
      <c r="E69" s="401"/>
    </row>
    <row r="70" spans="1:5" s="328" customFormat="1" ht="15" x14ac:dyDescent="0.25">
      <c r="A70" s="331"/>
      <c r="B70" s="332"/>
      <c r="C70" s="333"/>
      <c r="D70" s="400"/>
      <c r="E70" s="401"/>
    </row>
    <row r="71" spans="1:5" s="328" customFormat="1" ht="15" x14ac:dyDescent="0.25">
      <c r="A71" s="331"/>
      <c r="B71" s="332"/>
      <c r="C71" s="333"/>
      <c r="D71" s="400"/>
      <c r="E71" s="401"/>
    </row>
    <row r="72" spans="1:5" s="328" customFormat="1" ht="15" x14ac:dyDescent="0.25">
      <c r="A72" s="331"/>
      <c r="B72" s="332"/>
      <c r="C72" s="333"/>
      <c r="D72" s="400"/>
      <c r="E72" s="401"/>
    </row>
    <row r="73" spans="1:5" s="328" customFormat="1" ht="15" x14ac:dyDescent="0.25">
      <c r="A73" s="331"/>
      <c r="B73" s="332"/>
      <c r="C73" s="333"/>
      <c r="D73" s="400"/>
      <c r="E73" s="401"/>
    </row>
    <row r="74" spans="1:5" s="328" customFormat="1" ht="15" x14ac:dyDescent="0.25">
      <c r="A74" s="331"/>
      <c r="B74" s="332"/>
      <c r="C74" s="333"/>
      <c r="D74" s="400"/>
      <c r="E74" s="401"/>
    </row>
    <row r="75" spans="1:5" s="328" customFormat="1" ht="15" x14ac:dyDescent="0.25">
      <c r="A75" s="331"/>
      <c r="B75" s="332"/>
      <c r="C75" s="333"/>
      <c r="D75" s="400"/>
      <c r="E75" s="401"/>
    </row>
  </sheetData>
  <mergeCells count="18">
    <mergeCell ref="A3:E3"/>
    <mergeCell ref="C1:E1"/>
    <mergeCell ref="A2:E2"/>
    <mergeCell ref="A5:A6"/>
    <mergeCell ref="A14:A15"/>
    <mergeCell ref="A7:A8"/>
    <mergeCell ref="A10:A11"/>
    <mergeCell ref="A16:A21"/>
    <mergeCell ref="A22:A23"/>
    <mergeCell ref="A24:A26"/>
    <mergeCell ref="A27:A28"/>
    <mergeCell ref="A29:A30"/>
    <mergeCell ref="A55:A56"/>
    <mergeCell ref="A31:A33"/>
    <mergeCell ref="A35:A44"/>
    <mergeCell ref="A45:A46"/>
    <mergeCell ref="A47:A51"/>
    <mergeCell ref="A52:A53"/>
  </mergeCells>
  <phoneticPr fontId="7" type="noConversion"/>
  <pageMargins left="0.39370078740157483" right="0.39370078740157483" top="0.39370078740157483" bottom="0.39370078740157483" header="0.51181102362204722" footer="0.51181102362204722"/>
  <pageSetup paperSize="9" scale="10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242"/>
  <sheetViews>
    <sheetView view="pageBreakPreview" zoomScale="130" zoomScaleNormal="100" zoomScaleSheetLayoutView="130" workbookViewId="0">
      <pane xSplit="1" ySplit="3" topLeftCell="B235" activePane="bottomRight" state="frozen"/>
      <selection pane="topRight" activeCell="B1" sqref="B1"/>
      <selection pane="bottomLeft" activeCell="A4" sqref="A4"/>
      <selection pane="bottomRight" activeCell="B246" sqref="B246"/>
    </sheetView>
  </sheetViews>
  <sheetFormatPr defaultColWidth="9.140625" defaultRowHeight="12.75" x14ac:dyDescent="0.2"/>
  <cols>
    <col min="1" max="1" width="8.85546875" style="109" customWidth="1"/>
    <col min="2" max="2" width="89.7109375" style="116" customWidth="1"/>
    <col min="3" max="16384" width="9.140625" style="109"/>
  </cols>
  <sheetData>
    <row r="1" spans="1:2" ht="38.25" x14ac:dyDescent="0.2">
      <c r="A1" s="108"/>
      <c r="B1" s="115" t="s">
        <v>3065</v>
      </c>
    </row>
    <row r="2" spans="1:2" ht="36.75" customHeight="1" x14ac:dyDescent="0.2">
      <c r="A2" s="110"/>
      <c r="B2" s="110" t="s">
        <v>730</v>
      </c>
    </row>
    <row r="3" spans="1:2" ht="18" customHeight="1" x14ac:dyDescent="0.2">
      <c r="A3" s="111" t="s">
        <v>425</v>
      </c>
      <c r="B3" s="111" t="s">
        <v>202</v>
      </c>
    </row>
    <row r="4" spans="1:2" x14ac:dyDescent="0.2">
      <c r="A4" s="8">
        <v>1</v>
      </c>
      <c r="B4" s="276" t="s">
        <v>551</v>
      </c>
    </row>
    <row r="5" spans="1:2" x14ac:dyDescent="0.2">
      <c r="A5" s="8">
        <v>2</v>
      </c>
      <c r="B5" s="276" t="s">
        <v>552</v>
      </c>
    </row>
    <row r="6" spans="1:2" x14ac:dyDescent="0.2">
      <c r="A6" s="8">
        <v>3</v>
      </c>
      <c r="B6" s="276" t="s">
        <v>667</v>
      </c>
    </row>
    <row r="7" spans="1:2" x14ac:dyDescent="0.2">
      <c r="A7" s="8">
        <v>7</v>
      </c>
      <c r="B7" s="276" t="s">
        <v>1045</v>
      </c>
    </row>
    <row r="8" spans="1:2" ht="25.5" x14ac:dyDescent="0.2">
      <c r="A8" s="8">
        <v>9</v>
      </c>
      <c r="B8" s="276" t="s">
        <v>2718</v>
      </c>
    </row>
    <row r="9" spans="1:2" x14ac:dyDescent="0.2">
      <c r="A9" s="8">
        <v>10</v>
      </c>
      <c r="B9" s="276" t="s">
        <v>666</v>
      </c>
    </row>
    <row r="10" spans="1:2" x14ac:dyDescent="0.2">
      <c r="A10" s="8">
        <v>11</v>
      </c>
      <c r="B10" s="276" t="s">
        <v>1054</v>
      </c>
    </row>
    <row r="11" spans="1:2" x14ac:dyDescent="0.2">
      <c r="A11" s="8">
        <v>12</v>
      </c>
      <c r="B11" s="276" t="s">
        <v>1055</v>
      </c>
    </row>
    <row r="12" spans="1:2" x14ac:dyDescent="0.2">
      <c r="A12" s="8">
        <v>13</v>
      </c>
      <c r="B12" s="276" t="s">
        <v>1056</v>
      </c>
    </row>
    <row r="13" spans="1:2" x14ac:dyDescent="0.2">
      <c r="A13" s="8">
        <v>14</v>
      </c>
      <c r="B13" s="276" t="s">
        <v>1057</v>
      </c>
    </row>
    <row r="14" spans="1:2" x14ac:dyDescent="0.2">
      <c r="A14" s="8">
        <v>16</v>
      </c>
      <c r="B14" s="276" t="s">
        <v>1047</v>
      </c>
    </row>
    <row r="15" spans="1:2" x14ac:dyDescent="0.2">
      <c r="A15" s="8">
        <v>17</v>
      </c>
      <c r="B15" s="276" t="s">
        <v>668</v>
      </c>
    </row>
    <row r="16" spans="1:2" x14ac:dyDescent="0.2">
      <c r="A16" s="8">
        <v>19</v>
      </c>
      <c r="B16" s="276" t="s">
        <v>1207</v>
      </c>
    </row>
    <row r="17" spans="1:2" x14ac:dyDescent="0.2">
      <c r="A17" s="8">
        <v>21</v>
      </c>
      <c r="B17" s="276" t="s">
        <v>1048</v>
      </c>
    </row>
    <row r="18" spans="1:2" x14ac:dyDescent="0.2">
      <c r="A18" s="8">
        <v>23</v>
      </c>
      <c r="B18" s="276" t="s">
        <v>2602</v>
      </c>
    </row>
    <row r="19" spans="1:2" x14ac:dyDescent="0.2">
      <c r="A19" s="8">
        <v>24</v>
      </c>
      <c r="B19" s="276" t="s">
        <v>2603</v>
      </c>
    </row>
    <row r="20" spans="1:2" x14ac:dyDescent="0.2">
      <c r="A20" s="8">
        <v>25</v>
      </c>
      <c r="B20" s="276" t="s">
        <v>650</v>
      </c>
    </row>
    <row r="21" spans="1:2" x14ac:dyDescent="0.2">
      <c r="A21" s="277">
        <v>26</v>
      </c>
      <c r="B21" s="278" t="s">
        <v>2720</v>
      </c>
    </row>
    <row r="22" spans="1:2" x14ac:dyDescent="0.2">
      <c r="A22" s="277">
        <v>27</v>
      </c>
      <c r="B22" s="278" t="s">
        <v>2721</v>
      </c>
    </row>
    <row r="23" spans="1:2" x14ac:dyDescent="0.2">
      <c r="A23" s="8">
        <v>28</v>
      </c>
      <c r="B23" s="276" t="s">
        <v>579</v>
      </c>
    </row>
    <row r="24" spans="1:2" x14ac:dyDescent="0.2">
      <c r="A24" s="8">
        <v>29</v>
      </c>
      <c r="B24" s="276" t="s">
        <v>428</v>
      </c>
    </row>
    <row r="25" spans="1:2" x14ac:dyDescent="0.2">
      <c r="A25" s="8">
        <v>30</v>
      </c>
      <c r="B25" s="276" t="s">
        <v>429</v>
      </c>
    </row>
    <row r="26" spans="1:2" x14ac:dyDescent="0.2">
      <c r="A26" s="8">
        <v>35</v>
      </c>
      <c r="B26" s="276" t="s">
        <v>433</v>
      </c>
    </row>
    <row r="27" spans="1:2" x14ac:dyDescent="0.2">
      <c r="A27" s="8">
        <v>36</v>
      </c>
      <c r="B27" s="276" t="s">
        <v>434</v>
      </c>
    </row>
    <row r="28" spans="1:2" x14ac:dyDescent="0.2">
      <c r="A28" s="8">
        <v>37</v>
      </c>
      <c r="B28" s="276" t="s">
        <v>435</v>
      </c>
    </row>
    <row r="29" spans="1:2" x14ac:dyDescent="0.2">
      <c r="A29" s="8">
        <v>38</v>
      </c>
      <c r="B29" s="276" t="s">
        <v>436</v>
      </c>
    </row>
    <row r="30" spans="1:2" x14ac:dyDescent="0.2">
      <c r="A30" s="8">
        <v>39</v>
      </c>
      <c r="B30" s="276" t="s">
        <v>2604</v>
      </c>
    </row>
    <row r="31" spans="1:2" x14ac:dyDescent="0.2">
      <c r="A31" s="8">
        <v>40</v>
      </c>
      <c r="B31" s="276" t="s">
        <v>2605</v>
      </c>
    </row>
    <row r="32" spans="1:2" x14ac:dyDescent="0.2">
      <c r="A32" s="8">
        <v>41</v>
      </c>
      <c r="B32" s="276" t="s">
        <v>2606</v>
      </c>
    </row>
    <row r="33" spans="1:2" x14ac:dyDescent="0.2">
      <c r="A33" s="8">
        <v>42</v>
      </c>
      <c r="B33" s="276" t="s">
        <v>2607</v>
      </c>
    </row>
    <row r="34" spans="1:2" x14ac:dyDescent="0.2">
      <c r="A34" s="8">
        <v>43</v>
      </c>
      <c r="B34" s="276" t="s">
        <v>437</v>
      </c>
    </row>
    <row r="35" spans="1:2" x14ac:dyDescent="0.2">
      <c r="A35" s="8">
        <v>44</v>
      </c>
      <c r="B35" s="276" t="s">
        <v>438</v>
      </c>
    </row>
    <row r="36" spans="1:2" x14ac:dyDescent="0.2">
      <c r="A36" s="8">
        <v>45</v>
      </c>
      <c r="B36" s="276" t="s">
        <v>2608</v>
      </c>
    </row>
    <row r="37" spans="1:2" x14ac:dyDescent="0.2">
      <c r="A37" s="8">
        <v>46</v>
      </c>
      <c r="B37" s="276" t="s">
        <v>2609</v>
      </c>
    </row>
    <row r="38" spans="1:2" x14ac:dyDescent="0.2">
      <c r="A38" s="8">
        <v>47</v>
      </c>
      <c r="B38" s="276" t="s">
        <v>2610</v>
      </c>
    </row>
    <row r="39" spans="1:2" x14ac:dyDescent="0.2">
      <c r="A39" s="8">
        <v>48</v>
      </c>
      <c r="B39" s="276" t="s">
        <v>2722</v>
      </c>
    </row>
    <row r="40" spans="1:2" x14ac:dyDescent="0.2">
      <c r="A40" s="8">
        <v>49</v>
      </c>
      <c r="B40" s="276" t="s">
        <v>709</v>
      </c>
    </row>
    <row r="41" spans="1:2" x14ac:dyDescent="0.2">
      <c r="A41" s="8">
        <v>50</v>
      </c>
      <c r="B41" s="276" t="s">
        <v>710</v>
      </c>
    </row>
    <row r="42" spans="1:2" x14ac:dyDescent="0.2">
      <c r="A42" s="8">
        <v>51</v>
      </c>
      <c r="B42" s="276" t="s">
        <v>711</v>
      </c>
    </row>
    <row r="43" spans="1:2" x14ac:dyDescent="0.2">
      <c r="A43" s="277">
        <v>56</v>
      </c>
      <c r="B43" s="278" t="s">
        <v>165</v>
      </c>
    </row>
    <row r="44" spans="1:2" x14ac:dyDescent="0.2">
      <c r="A44" s="8">
        <v>60</v>
      </c>
      <c r="B44" s="276" t="s">
        <v>168</v>
      </c>
    </row>
    <row r="45" spans="1:2" x14ac:dyDescent="0.2">
      <c r="A45" s="8">
        <v>61</v>
      </c>
      <c r="B45" s="276" t="s">
        <v>169</v>
      </c>
    </row>
    <row r="46" spans="1:2" x14ac:dyDescent="0.2">
      <c r="A46" s="277">
        <v>62</v>
      </c>
      <c r="B46" s="278" t="s">
        <v>2723</v>
      </c>
    </row>
    <row r="47" spans="1:2" x14ac:dyDescent="0.2">
      <c r="A47" s="8">
        <v>65</v>
      </c>
      <c r="B47" s="276" t="s">
        <v>1209</v>
      </c>
    </row>
    <row r="48" spans="1:2" x14ac:dyDescent="0.2">
      <c r="A48" s="8">
        <v>67</v>
      </c>
      <c r="B48" s="276" t="s">
        <v>1210</v>
      </c>
    </row>
    <row r="49" spans="1:2" x14ac:dyDescent="0.2">
      <c r="A49" s="8">
        <v>68</v>
      </c>
      <c r="B49" s="276" t="s">
        <v>716</v>
      </c>
    </row>
    <row r="50" spans="1:2" x14ac:dyDescent="0.2">
      <c r="A50" s="8">
        <v>74</v>
      </c>
      <c r="B50" s="276" t="s">
        <v>2617</v>
      </c>
    </row>
    <row r="51" spans="1:2" x14ac:dyDescent="0.2">
      <c r="A51" s="8">
        <v>75</v>
      </c>
      <c r="B51" s="276" t="s">
        <v>2618</v>
      </c>
    </row>
    <row r="52" spans="1:2" x14ac:dyDescent="0.2">
      <c r="A52" s="8">
        <v>76</v>
      </c>
      <c r="B52" s="276" t="s">
        <v>564</v>
      </c>
    </row>
    <row r="53" spans="1:2" x14ac:dyDescent="0.2">
      <c r="A53" s="8">
        <v>77</v>
      </c>
      <c r="B53" s="276" t="s">
        <v>565</v>
      </c>
    </row>
    <row r="54" spans="1:2" x14ac:dyDescent="0.2">
      <c r="A54" s="8">
        <v>78</v>
      </c>
      <c r="B54" s="276" t="s">
        <v>566</v>
      </c>
    </row>
    <row r="55" spans="1:2" x14ac:dyDescent="0.2">
      <c r="A55" s="8">
        <v>79</v>
      </c>
      <c r="B55" s="276" t="s">
        <v>623</v>
      </c>
    </row>
    <row r="56" spans="1:2" x14ac:dyDescent="0.2">
      <c r="A56" s="8">
        <v>81</v>
      </c>
      <c r="B56" s="276" t="s">
        <v>567</v>
      </c>
    </row>
    <row r="57" spans="1:2" x14ac:dyDescent="0.2">
      <c r="A57" s="8">
        <v>83</v>
      </c>
      <c r="B57" s="276" t="s">
        <v>2619</v>
      </c>
    </row>
    <row r="58" spans="1:2" x14ac:dyDescent="0.2">
      <c r="A58" s="8">
        <v>84</v>
      </c>
      <c r="B58" s="276" t="s">
        <v>2620</v>
      </c>
    </row>
    <row r="59" spans="1:2" x14ac:dyDescent="0.2">
      <c r="A59" s="8">
        <v>85</v>
      </c>
      <c r="B59" s="276" t="s">
        <v>143</v>
      </c>
    </row>
    <row r="60" spans="1:2" x14ac:dyDescent="0.2">
      <c r="A60" s="8">
        <v>86</v>
      </c>
      <c r="B60" s="276" t="s">
        <v>580</v>
      </c>
    </row>
    <row r="61" spans="1:2" x14ac:dyDescent="0.2">
      <c r="A61" s="8">
        <v>87</v>
      </c>
      <c r="B61" s="276" t="s">
        <v>871</v>
      </c>
    </row>
    <row r="62" spans="1:2" x14ac:dyDescent="0.2">
      <c r="A62" s="8">
        <v>88</v>
      </c>
      <c r="B62" s="276" t="s">
        <v>872</v>
      </c>
    </row>
    <row r="63" spans="1:2" x14ac:dyDescent="0.2">
      <c r="A63" s="8">
        <v>94</v>
      </c>
      <c r="B63" s="276" t="s">
        <v>144</v>
      </c>
    </row>
    <row r="64" spans="1:2" x14ac:dyDescent="0.2">
      <c r="A64" s="8">
        <v>95</v>
      </c>
      <c r="B64" s="276" t="s">
        <v>873</v>
      </c>
    </row>
    <row r="65" spans="1:2" x14ac:dyDescent="0.2">
      <c r="A65" s="8">
        <v>96</v>
      </c>
      <c r="B65" s="276" t="s">
        <v>874</v>
      </c>
    </row>
    <row r="66" spans="1:2" x14ac:dyDescent="0.2">
      <c r="A66" s="8">
        <v>97</v>
      </c>
      <c r="B66" s="276" t="s">
        <v>875</v>
      </c>
    </row>
    <row r="67" spans="1:2" x14ac:dyDescent="0.2">
      <c r="A67" s="8">
        <v>98</v>
      </c>
      <c r="B67" s="276" t="s">
        <v>876</v>
      </c>
    </row>
    <row r="68" spans="1:2" x14ac:dyDescent="0.2">
      <c r="A68" s="8">
        <v>99</v>
      </c>
      <c r="B68" s="276" t="s">
        <v>145</v>
      </c>
    </row>
    <row r="69" spans="1:2" x14ac:dyDescent="0.2">
      <c r="A69" s="8">
        <v>100</v>
      </c>
      <c r="B69" s="276" t="s">
        <v>146</v>
      </c>
    </row>
    <row r="70" spans="1:2" x14ac:dyDescent="0.2">
      <c r="A70" s="8">
        <v>101</v>
      </c>
      <c r="B70" s="276" t="s">
        <v>877</v>
      </c>
    </row>
    <row r="71" spans="1:2" x14ac:dyDescent="0.2">
      <c r="A71" s="8">
        <v>102</v>
      </c>
      <c r="B71" s="276" t="s">
        <v>878</v>
      </c>
    </row>
    <row r="72" spans="1:2" x14ac:dyDescent="0.2">
      <c r="A72" s="8">
        <v>103</v>
      </c>
      <c r="B72" s="276" t="s">
        <v>879</v>
      </c>
    </row>
    <row r="73" spans="1:2" x14ac:dyDescent="0.2">
      <c r="A73" s="8">
        <v>104</v>
      </c>
      <c r="B73" s="276" t="s">
        <v>880</v>
      </c>
    </row>
    <row r="74" spans="1:2" x14ac:dyDescent="0.2">
      <c r="A74" s="8">
        <v>105</v>
      </c>
      <c r="B74" s="276" t="s">
        <v>881</v>
      </c>
    </row>
    <row r="75" spans="1:2" x14ac:dyDescent="0.2">
      <c r="A75" s="8">
        <v>107</v>
      </c>
      <c r="B75" s="276" t="s">
        <v>148</v>
      </c>
    </row>
    <row r="76" spans="1:2" x14ac:dyDescent="0.2">
      <c r="A76" s="8">
        <v>108</v>
      </c>
      <c r="B76" s="276" t="s">
        <v>882</v>
      </c>
    </row>
    <row r="77" spans="1:2" ht="25.5" x14ac:dyDescent="0.2">
      <c r="A77" s="8">
        <v>109</v>
      </c>
      <c r="B77" s="276" t="s">
        <v>883</v>
      </c>
    </row>
    <row r="78" spans="1:2" x14ac:dyDescent="0.2">
      <c r="A78" s="8">
        <v>110</v>
      </c>
      <c r="B78" s="276" t="s">
        <v>149</v>
      </c>
    </row>
    <row r="79" spans="1:2" x14ac:dyDescent="0.2">
      <c r="A79" s="8">
        <v>111</v>
      </c>
      <c r="B79" s="276" t="s">
        <v>651</v>
      </c>
    </row>
    <row r="80" spans="1:2" x14ac:dyDescent="0.2">
      <c r="A80" s="8">
        <v>112</v>
      </c>
      <c r="B80" s="276" t="s">
        <v>652</v>
      </c>
    </row>
    <row r="81" spans="1:2" x14ac:dyDescent="0.2">
      <c r="A81" s="8">
        <v>113</v>
      </c>
      <c r="B81" s="276" t="s">
        <v>653</v>
      </c>
    </row>
    <row r="82" spans="1:2" x14ac:dyDescent="0.2">
      <c r="A82" s="8">
        <v>114</v>
      </c>
      <c r="B82" s="276" t="s">
        <v>654</v>
      </c>
    </row>
    <row r="83" spans="1:2" x14ac:dyDescent="0.2">
      <c r="A83" s="8">
        <v>115</v>
      </c>
      <c r="B83" s="276" t="s">
        <v>2725</v>
      </c>
    </row>
    <row r="84" spans="1:2" x14ac:dyDescent="0.2">
      <c r="A84" s="8">
        <v>164</v>
      </c>
      <c r="B84" s="276" t="s">
        <v>151</v>
      </c>
    </row>
    <row r="85" spans="1:2" x14ac:dyDescent="0.2">
      <c r="A85" s="8">
        <v>167</v>
      </c>
      <c r="B85" s="276" t="s">
        <v>1281</v>
      </c>
    </row>
    <row r="86" spans="1:2" x14ac:dyDescent="0.2">
      <c r="A86" s="8">
        <v>168</v>
      </c>
      <c r="B86" s="276" t="s">
        <v>1282</v>
      </c>
    </row>
    <row r="87" spans="1:2" x14ac:dyDescent="0.2">
      <c r="A87" s="8">
        <v>169</v>
      </c>
      <c r="B87" s="276" t="s">
        <v>1283</v>
      </c>
    </row>
    <row r="88" spans="1:2" x14ac:dyDescent="0.2">
      <c r="A88" s="8">
        <v>170</v>
      </c>
      <c r="B88" s="276" t="s">
        <v>1284</v>
      </c>
    </row>
    <row r="89" spans="1:2" x14ac:dyDescent="0.2">
      <c r="A89" s="8">
        <v>171</v>
      </c>
      <c r="B89" s="276" t="s">
        <v>2746</v>
      </c>
    </row>
    <row r="90" spans="1:2" x14ac:dyDescent="0.2">
      <c r="A90" s="8">
        <v>172</v>
      </c>
      <c r="B90" s="276" t="s">
        <v>1285</v>
      </c>
    </row>
    <row r="91" spans="1:2" x14ac:dyDescent="0.2">
      <c r="A91" s="8">
        <v>173</v>
      </c>
      <c r="B91" s="276" t="s">
        <v>478</v>
      </c>
    </row>
    <row r="92" spans="1:2" x14ac:dyDescent="0.2">
      <c r="A92" s="8">
        <v>174</v>
      </c>
      <c r="B92" s="276" t="s">
        <v>479</v>
      </c>
    </row>
    <row r="93" spans="1:2" x14ac:dyDescent="0.2">
      <c r="A93" s="8">
        <v>175</v>
      </c>
      <c r="B93" s="276" t="s">
        <v>480</v>
      </c>
    </row>
    <row r="94" spans="1:2" x14ac:dyDescent="0.2">
      <c r="A94" s="277">
        <v>176</v>
      </c>
      <c r="B94" s="278" t="s">
        <v>481</v>
      </c>
    </row>
    <row r="95" spans="1:2" x14ac:dyDescent="0.2">
      <c r="A95" s="8">
        <v>177</v>
      </c>
      <c r="B95" s="276" t="s">
        <v>482</v>
      </c>
    </row>
    <row r="96" spans="1:2" x14ac:dyDescent="0.2">
      <c r="A96" s="8">
        <v>178</v>
      </c>
      <c r="B96" s="276" t="s">
        <v>989</v>
      </c>
    </row>
    <row r="97" spans="1:2" x14ac:dyDescent="0.2">
      <c r="A97" s="8">
        <v>181</v>
      </c>
      <c r="B97" s="276" t="s">
        <v>127</v>
      </c>
    </row>
    <row r="98" spans="1:2" x14ac:dyDescent="0.2">
      <c r="A98" s="8">
        <v>182</v>
      </c>
      <c r="B98" s="276" t="s">
        <v>128</v>
      </c>
    </row>
    <row r="99" spans="1:2" x14ac:dyDescent="0.2">
      <c r="A99" s="8">
        <v>185</v>
      </c>
      <c r="B99" s="276" t="s">
        <v>464</v>
      </c>
    </row>
    <row r="100" spans="1:2" x14ac:dyDescent="0.2">
      <c r="A100" s="8">
        <v>191</v>
      </c>
      <c r="B100" s="276" t="s">
        <v>683</v>
      </c>
    </row>
    <row r="101" spans="1:2" x14ac:dyDescent="0.2">
      <c r="A101" s="8">
        <v>192</v>
      </c>
      <c r="B101" s="276" t="s">
        <v>994</v>
      </c>
    </row>
    <row r="102" spans="1:2" x14ac:dyDescent="0.2">
      <c r="A102" s="8">
        <v>193</v>
      </c>
      <c r="B102" s="276" t="s">
        <v>995</v>
      </c>
    </row>
    <row r="103" spans="1:2" x14ac:dyDescent="0.2">
      <c r="A103" s="8">
        <v>194</v>
      </c>
      <c r="B103" s="276" t="s">
        <v>717</v>
      </c>
    </row>
    <row r="104" spans="1:2" x14ac:dyDescent="0.2">
      <c r="A104" s="8">
        <v>195</v>
      </c>
      <c r="B104" s="276" t="s">
        <v>684</v>
      </c>
    </row>
    <row r="105" spans="1:2" x14ac:dyDescent="0.2">
      <c r="A105" s="8">
        <v>196</v>
      </c>
      <c r="B105" s="276" t="s">
        <v>685</v>
      </c>
    </row>
    <row r="106" spans="1:2" x14ac:dyDescent="0.2">
      <c r="A106" s="8">
        <v>197</v>
      </c>
      <c r="B106" s="276" t="s">
        <v>686</v>
      </c>
    </row>
    <row r="107" spans="1:2" x14ac:dyDescent="0.2">
      <c r="A107" s="8">
        <v>198</v>
      </c>
      <c r="B107" s="276" t="s">
        <v>718</v>
      </c>
    </row>
    <row r="108" spans="1:2" x14ac:dyDescent="0.2">
      <c r="A108" s="8">
        <v>199</v>
      </c>
      <c r="B108" s="276" t="s">
        <v>719</v>
      </c>
    </row>
    <row r="109" spans="1:2" x14ac:dyDescent="0.2">
      <c r="A109" s="8">
        <v>200</v>
      </c>
      <c r="B109" s="276" t="s">
        <v>720</v>
      </c>
    </row>
    <row r="110" spans="1:2" x14ac:dyDescent="0.2">
      <c r="A110" s="8">
        <v>201</v>
      </c>
      <c r="B110" s="276" t="s">
        <v>721</v>
      </c>
    </row>
    <row r="111" spans="1:2" x14ac:dyDescent="0.2">
      <c r="A111" s="8">
        <v>202</v>
      </c>
      <c r="B111" s="276" t="s">
        <v>722</v>
      </c>
    </row>
    <row r="112" spans="1:2" x14ac:dyDescent="0.2">
      <c r="A112" s="8">
        <v>203</v>
      </c>
      <c r="B112" s="276" t="s">
        <v>723</v>
      </c>
    </row>
    <row r="113" spans="1:2" x14ac:dyDescent="0.2">
      <c r="A113" s="8">
        <v>204</v>
      </c>
      <c r="B113" s="276" t="s">
        <v>724</v>
      </c>
    </row>
    <row r="114" spans="1:2" x14ac:dyDescent="0.2">
      <c r="A114" s="8">
        <v>205</v>
      </c>
      <c r="B114" s="276" t="s">
        <v>725</v>
      </c>
    </row>
    <row r="115" spans="1:2" x14ac:dyDescent="0.2">
      <c r="A115" s="8">
        <v>206</v>
      </c>
      <c r="B115" s="276" t="s">
        <v>726</v>
      </c>
    </row>
    <row r="116" spans="1:2" x14ac:dyDescent="0.2">
      <c r="A116" s="8">
        <v>207</v>
      </c>
      <c r="B116" s="276" t="s">
        <v>560</v>
      </c>
    </row>
    <row r="117" spans="1:2" x14ac:dyDescent="0.2">
      <c r="A117" s="8">
        <v>208</v>
      </c>
      <c r="B117" s="276" t="s">
        <v>1049</v>
      </c>
    </row>
    <row r="118" spans="1:2" ht="25.5" x14ac:dyDescent="0.2">
      <c r="A118" s="8">
        <v>209</v>
      </c>
      <c r="B118" s="276" t="s">
        <v>561</v>
      </c>
    </row>
    <row r="119" spans="1:2" x14ac:dyDescent="0.2">
      <c r="A119" s="8">
        <v>210</v>
      </c>
      <c r="B119" s="276" t="s">
        <v>562</v>
      </c>
    </row>
    <row r="120" spans="1:2" x14ac:dyDescent="0.2">
      <c r="A120" s="8">
        <v>211</v>
      </c>
      <c r="B120" s="276" t="s">
        <v>563</v>
      </c>
    </row>
    <row r="121" spans="1:2" x14ac:dyDescent="0.2">
      <c r="A121" s="8">
        <v>212</v>
      </c>
      <c r="B121" s="276" t="s">
        <v>1219</v>
      </c>
    </row>
    <row r="122" spans="1:2" x14ac:dyDescent="0.2">
      <c r="A122" s="8">
        <v>213</v>
      </c>
      <c r="B122" s="276" t="s">
        <v>2748</v>
      </c>
    </row>
    <row r="123" spans="1:2" x14ac:dyDescent="0.2">
      <c r="A123" s="8">
        <v>214</v>
      </c>
      <c r="B123" s="276" t="s">
        <v>2624</v>
      </c>
    </row>
    <row r="124" spans="1:2" x14ac:dyDescent="0.2">
      <c r="A124" s="8">
        <v>215</v>
      </c>
      <c r="B124" s="276" t="s">
        <v>2625</v>
      </c>
    </row>
    <row r="125" spans="1:2" x14ac:dyDescent="0.2">
      <c r="A125" s="8">
        <v>216</v>
      </c>
      <c r="B125" s="276" t="s">
        <v>2626</v>
      </c>
    </row>
    <row r="126" spans="1:2" x14ac:dyDescent="0.2">
      <c r="A126" s="8">
        <v>217</v>
      </c>
      <c r="B126" s="276" t="s">
        <v>389</v>
      </c>
    </row>
    <row r="127" spans="1:2" x14ac:dyDescent="0.2">
      <c r="A127" s="8">
        <v>218</v>
      </c>
      <c r="B127" s="276" t="s">
        <v>390</v>
      </c>
    </row>
    <row r="128" spans="1:2" x14ac:dyDescent="0.2">
      <c r="A128" s="8">
        <v>219</v>
      </c>
      <c r="B128" s="276" t="s">
        <v>1292</v>
      </c>
    </row>
    <row r="129" spans="1:2" ht="25.5" x14ac:dyDescent="0.2">
      <c r="A129" s="8">
        <v>221</v>
      </c>
      <c r="B129" s="276" t="s">
        <v>2750</v>
      </c>
    </row>
    <row r="130" spans="1:2" x14ac:dyDescent="0.2">
      <c r="A130" s="8">
        <v>223</v>
      </c>
      <c r="B130" s="276" t="s">
        <v>154</v>
      </c>
    </row>
    <row r="131" spans="1:2" x14ac:dyDescent="0.2">
      <c r="A131" s="8">
        <v>224</v>
      </c>
      <c r="B131" s="276" t="s">
        <v>155</v>
      </c>
    </row>
    <row r="132" spans="1:2" x14ac:dyDescent="0.2">
      <c r="A132" s="8">
        <v>225</v>
      </c>
      <c r="B132" s="276" t="s">
        <v>239</v>
      </c>
    </row>
    <row r="133" spans="1:2" x14ac:dyDescent="0.2">
      <c r="A133" s="8">
        <v>226</v>
      </c>
      <c r="B133" s="276" t="s">
        <v>240</v>
      </c>
    </row>
    <row r="134" spans="1:2" x14ac:dyDescent="0.2">
      <c r="A134" s="8">
        <v>227</v>
      </c>
      <c r="B134" s="276" t="s">
        <v>688</v>
      </c>
    </row>
    <row r="135" spans="1:2" x14ac:dyDescent="0.2">
      <c r="A135" s="8">
        <v>228</v>
      </c>
      <c r="B135" s="276" t="s">
        <v>241</v>
      </c>
    </row>
    <row r="136" spans="1:2" x14ac:dyDescent="0.2">
      <c r="A136" s="8">
        <v>229</v>
      </c>
      <c r="B136" s="276" t="s">
        <v>242</v>
      </c>
    </row>
    <row r="137" spans="1:2" x14ac:dyDescent="0.2">
      <c r="A137" s="8">
        <v>230</v>
      </c>
      <c r="B137" s="276" t="s">
        <v>689</v>
      </c>
    </row>
    <row r="138" spans="1:2" x14ac:dyDescent="0.2">
      <c r="A138" s="8">
        <v>231</v>
      </c>
      <c r="B138" s="276" t="s">
        <v>690</v>
      </c>
    </row>
    <row r="139" spans="1:2" x14ac:dyDescent="0.2">
      <c r="A139" s="8">
        <v>232</v>
      </c>
      <c r="B139" s="276" t="s">
        <v>691</v>
      </c>
    </row>
    <row r="140" spans="1:2" x14ac:dyDescent="0.2">
      <c r="A140" s="8">
        <v>233</v>
      </c>
      <c r="B140" s="276" t="s">
        <v>692</v>
      </c>
    </row>
    <row r="141" spans="1:2" x14ac:dyDescent="0.2">
      <c r="A141" s="8">
        <v>234</v>
      </c>
      <c r="B141" s="276" t="s">
        <v>1220</v>
      </c>
    </row>
    <row r="142" spans="1:2" x14ac:dyDescent="0.2">
      <c r="A142" s="8">
        <v>235</v>
      </c>
      <c r="B142" s="276" t="s">
        <v>133</v>
      </c>
    </row>
    <row r="143" spans="1:2" x14ac:dyDescent="0.2">
      <c r="A143" s="8">
        <v>236</v>
      </c>
      <c r="B143" s="276" t="s">
        <v>134</v>
      </c>
    </row>
    <row r="144" spans="1:2" x14ac:dyDescent="0.2">
      <c r="A144" s="8">
        <v>237</v>
      </c>
      <c r="B144" s="276" t="s">
        <v>135</v>
      </c>
    </row>
    <row r="145" spans="1:2" x14ac:dyDescent="0.2">
      <c r="A145" s="8">
        <v>238</v>
      </c>
      <c r="B145" s="276" t="s">
        <v>136</v>
      </c>
    </row>
    <row r="146" spans="1:2" x14ac:dyDescent="0.2">
      <c r="A146" s="8">
        <v>239</v>
      </c>
      <c r="B146" s="276" t="s">
        <v>137</v>
      </c>
    </row>
    <row r="147" spans="1:2" x14ac:dyDescent="0.2">
      <c r="A147" s="8">
        <v>240</v>
      </c>
      <c r="B147" s="276" t="s">
        <v>693</v>
      </c>
    </row>
    <row r="148" spans="1:2" x14ac:dyDescent="0.2">
      <c r="A148" s="8">
        <v>241</v>
      </c>
      <c r="B148" s="276" t="s">
        <v>2627</v>
      </c>
    </row>
    <row r="149" spans="1:2" x14ac:dyDescent="0.2">
      <c r="A149" s="8">
        <v>243</v>
      </c>
      <c r="B149" s="276" t="s">
        <v>6</v>
      </c>
    </row>
    <row r="150" spans="1:2" ht="25.5" x14ac:dyDescent="0.2">
      <c r="A150" s="8">
        <v>244</v>
      </c>
      <c r="B150" s="276" t="s">
        <v>138</v>
      </c>
    </row>
    <row r="151" spans="1:2" x14ac:dyDescent="0.2">
      <c r="A151" s="8">
        <v>245</v>
      </c>
      <c r="B151" s="276" t="s">
        <v>1296</v>
      </c>
    </row>
    <row r="152" spans="1:2" x14ac:dyDescent="0.2">
      <c r="A152" s="8">
        <v>246</v>
      </c>
      <c r="B152" s="276" t="s">
        <v>139</v>
      </c>
    </row>
    <row r="153" spans="1:2" x14ac:dyDescent="0.2">
      <c r="A153" s="8">
        <v>247</v>
      </c>
      <c r="B153" s="276" t="s">
        <v>140</v>
      </c>
    </row>
    <row r="154" spans="1:2" x14ac:dyDescent="0.2">
      <c r="A154" s="8">
        <v>248</v>
      </c>
      <c r="B154" s="276" t="s">
        <v>141</v>
      </c>
    </row>
    <row r="155" spans="1:2" x14ac:dyDescent="0.2">
      <c r="A155" s="8">
        <v>249</v>
      </c>
      <c r="B155" s="276" t="s">
        <v>83</v>
      </c>
    </row>
    <row r="156" spans="1:2" x14ac:dyDescent="0.2">
      <c r="A156" s="8">
        <v>250</v>
      </c>
      <c r="B156" s="276" t="s">
        <v>84</v>
      </c>
    </row>
    <row r="157" spans="1:2" x14ac:dyDescent="0.2">
      <c r="A157" s="8">
        <v>251</v>
      </c>
      <c r="B157" s="276" t="s">
        <v>1117</v>
      </c>
    </row>
    <row r="158" spans="1:2" x14ac:dyDescent="0.2">
      <c r="A158" s="8">
        <v>252</v>
      </c>
      <c r="B158" s="276" t="s">
        <v>1118</v>
      </c>
    </row>
    <row r="159" spans="1:2" x14ac:dyDescent="0.2">
      <c r="A159" s="8">
        <v>253</v>
      </c>
      <c r="B159" s="276" t="s">
        <v>1119</v>
      </c>
    </row>
    <row r="160" spans="1:2" x14ac:dyDescent="0.2">
      <c r="A160" s="8">
        <v>254</v>
      </c>
      <c r="B160" s="276" t="s">
        <v>1120</v>
      </c>
    </row>
    <row r="161" spans="1:2" x14ac:dyDescent="0.2">
      <c r="A161" s="8">
        <v>255</v>
      </c>
      <c r="B161" s="276" t="s">
        <v>7</v>
      </c>
    </row>
    <row r="162" spans="1:2" x14ac:dyDescent="0.2">
      <c r="A162" s="8">
        <v>256</v>
      </c>
      <c r="B162" s="276" t="s">
        <v>1121</v>
      </c>
    </row>
    <row r="163" spans="1:2" x14ac:dyDescent="0.2">
      <c r="A163" s="8">
        <v>257</v>
      </c>
      <c r="B163" s="276" t="s">
        <v>1122</v>
      </c>
    </row>
    <row r="164" spans="1:2" x14ac:dyDescent="0.2">
      <c r="A164" s="8">
        <v>258</v>
      </c>
      <c r="B164" s="276" t="s">
        <v>1123</v>
      </c>
    </row>
    <row r="165" spans="1:2" x14ac:dyDescent="0.2">
      <c r="A165" s="8">
        <v>259</v>
      </c>
      <c r="B165" s="276" t="s">
        <v>1124</v>
      </c>
    </row>
    <row r="166" spans="1:2" x14ac:dyDescent="0.2">
      <c r="A166" s="8">
        <v>260</v>
      </c>
      <c r="B166" s="276" t="s">
        <v>1125</v>
      </c>
    </row>
    <row r="167" spans="1:2" x14ac:dyDescent="0.2">
      <c r="A167" s="8">
        <v>261</v>
      </c>
      <c r="B167" s="276" t="s">
        <v>395</v>
      </c>
    </row>
    <row r="168" spans="1:2" x14ac:dyDescent="0.2">
      <c r="A168" s="8">
        <v>262</v>
      </c>
      <c r="B168" s="276" t="s">
        <v>396</v>
      </c>
    </row>
    <row r="169" spans="1:2" x14ac:dyDescent="0.2">
      <c r="A169" s="8">
        <v>263</v>
      </c>
      <c r="B169" s="276" t="s">
        <v>397</v>
      </c>
    </row>
    <row r="170" spans="1:2" x14ac:dyDescent="0.2">
      <c r="A170" s="8">
        <v>264</v>
      </c>
      <c r="B170" s="276" t="s">
        <v>398</v>
      </c>
    </row>
    <row r="171" spans="1:2" x14ac:dyDescent="0.2">
      <c r="A171" s="8">
        <v>266</v>
      </c>
      <c r="B171" s="276" t="s">
        <v>399</v>
      </c>
    </row>
    <row r="172" spans="1:2" x14ac:dyDescent="0.2">
      <c r="A172" s="8">
        <v>267</v>
      </c>
      <c r="B172" s="276" t="s">
        <v>2628</v>
      </c>
    </row>
    <row r="173" spans="1:2" x14ac:dyDescent="0.2">
      <c r="A173" s="8">
        <v>268</v>
      </c>
      <c r="B173" s="276" t="s">
        <v>2629</v>
      </c>
    </row>
    <row r="174" spans="1:2" x14ac:dyDescent="0.2">
      <c r="A174" s="8">
        <v>269</v>
      </c>
      <c r="B174" s="276" t="s">
        <v>2630</v>
      </c>
    </row>
    <row r="175" spans="1:2" x14ac:dyDescent="0.2">
      <c r="A175" s="8">
        <v>272</v>
      </c>
      <c r="B175" s="276" t="s">
        <v>1127</v>
      </c>
    </row>
    <row r="176" spans="1:2" x14ac:dyDescent="0.2">
      <c r="A176" s="8">
        <v>273</v>
      </c>
      <c r="B176" s="276" t="s">
        <v>400</v>
      </c>
    </row>
    <row r="177" spans="1:2" x14ac:dyDescent="0.2">
      <c r="A177" s="8">
        <v>274</v>
      </c>
      <c r="B177" s="276" t="s">
        <v>401</v>
      </c>
    </row>
    <row r="178" spans="1:2" x14ac:dyDescent="0.2">
      <c r="A178" s="8">
        <v>275</v>
      </c>
      <c r="B178" s="276" t="s">
        <v>402</v>
      </c>
    </row>
    <row r="179" spans="1:2" x14ac:dyDescent="0.2">
      <c r="A179" s="8">
        <v>276</v>
      </c>
      <c r="B179" s="276" t="s">
        <v>403</v>
      </c>
    </row>
    <row r="180" spans="1:2" x14ac:dyDescent="0.2">
      <c r="A180" s="8">
        <v>277</v>
      </c>
      <c r="B180" s="276" t="s">
        <v>404</v>
      </c>
    </row>
    <row r="181" spans="1:2" x14ac:dyDescent="0.2">
      <c r="A181" s="8">
        <v>278</v>
      </c>
      <c r="B181" s="276" t="s">
        <v>405</v>
      </c>
    </row>
    <row r="182" spans="1:2" x14ac:dyDescent="0.2">
      <c r="A182" s="8">
        <v>279</v>
      </c>
      <c r="B182" s="276" t="s">
        <v>406</v>
      </c>
    </row>
    <row r="183" spans="1:2" x14ac:dyDescent="0.2">
      <c r="A183" s="8">
        <v>280</v>
      </c>
      <c r="B183" s="276" t="s">
        <v>407</v>
      </c>
    </row>
    <row r="184" spans="1:2" x14ac:dyDescent="0.2">
      <c r="A184" s="8">
        <v>281</v>
      </c>
      <c r="B184" s="276" t="s">
        <v>408</v>
      </c>
    </row>
    <row r="185" spans="1:2" x14ac:dyDescent="0.2">
      <c r="A185" s="8">
        <v>282</v>
      </c>
      <c r="B185" s="276" t="s">
        <v>409</v>
      </c>
    </row>
    <row r="186" spans="1:2" x14ac:dyDescent="0.2">
      <c r="A186" s="8">
        <v>283</v>
      </c>
      <c r="B186" s="276" t="s">
        <v>410</v>
      </c>
    </row>
    <row r="187" spans="1:2" x14ac:dyDescent="0.2">
      <c r="A187" s="8">
        <v>284</v>
      </c>
      <c r="B187" s="276" t="s">
        <v>2631</v>
      </c>
    </row>
    <row r="188" spans="1:2" x14ac:dyDescent="0.2">
      <c r="A188" s="8">
        <v>285</v>
      </c>
      <c r="B188" s="276" t="s">
        <v>2632</v>
      </c>
    </row>
    <row r="189" spans="1:2" x14ac:dyDescent="0.2">
      <c r="A189" s="8">
        <v>286</v>
      </c>
      <c r="B189" s="276" t="s">
        <v>411</v>
      </c>
    </row>
    <row r="190" spans="1:2" x14ac:dyDescent="0.2">
      <c r="A190" s="8">
        <v>287</v>
      </c>
      <c r="B190" s="276" t="s">
        <v>412</v>
      </c>
    </row>
    <row r="191" spans="1:2" x14ac:dyDescent="0.2">
      <c r="A191" s="8">
        <v>288</v>
      </c>
      <c r="B191" s="276" t="s">
        <v>413</v>
      </c>
    </row>
    <row r="192" spans="1:2" x14ac:dyDescent="0.2">
      <c r="A192" s="8">
        <v>289</v>
      </c>
      <c r="B192" s="276" t="s">
        <v>414</v>
      </c>
    </row>
    <row r="193" spans="1:2" x14ac:dyDescent="0.2">
      <c r="A193" s="8">
        <v>290</v>
      </c>
      <c r="B193" s="276" t="s">
        <v>415</v>
      </c>
    </row>
    <row r="194" spans="1:2" x14ac:dyDescent="0.2">
      <c r="A194" s="8">
        <v>291</v>
      </c>
      <c r="B194" s="276" t="s">
        <v>416</v>
      </c>
    </row>
    <row r="195" spans="1:2" x14ac:dyDescent="0.2">
      <c r="A195" s="8">
        <v>292</v>
      </c>
      <c r="B195" s="276" t="s">
        <v>417</v>
      </c>
    </row>
    <row r="196" spans="1:2" x14ac:dyDescent="0.2">
      <c r="A196" s="8">
        <v>293</v>
      </c>
      <c r="B196" s="276" t="s">
        <v>418</v>
      </c>
    </row>
    <row r="197" spans="1:2" x14ac:dyDescent="0.2">
      <c r="A197" s="8">
        <v>294</v>
      </c>
      <c r="B197" s="276" t="s">
        <v>419</v>
      </c>
    </row>
    <row r="198" spans="1:2" x14ac:dyDescent="0.2">
      <c r="A198" s="8">
        <v>295</v>
      </c>
      <c r="B198" s="276" t="s">
        <v>420</v>
      </c>
    </row>
    <row r="199" spans="1:2" x14ac:dyDescent="0.2">
      <c r="A199" s="8">
        <v>296</v>
      </c>
      <c r="B199" s="276" t="s">
        <v>421</v>
      </c>
    </row>
    <row r="200" spans="1:2" x14ac:dyDescent="0.2">
      <c r="A200" s="8">
        <v>297</v>
      </c>
      <c r="B200" s="276" t="s">
        <v>422</v>
      </c>
    </row>
    <row r="201" spans="1:2" x14ac:dyDescent="0.2">
      <c r="A201" s="8">
        <v>298</v>
      </c>
      <c r="B201" s="276" t="s">
        <v>423</v>
      </c>
    </row>
    <row r="202" spans="1:2" x14ac:dyDescent="0.2">
      <c r="A202" s="277">
        <v>299</v>
      </c>
      <c r="B202" s="278" t="s">
        <v>2753</v>
      </c>
    </row>
    <row r="203" spans="1:2" x14ac:dyDescent="0.2">
      <c r="A203" s="8">
        <v>301</v>
      </c>
      <c r="B203" s="276" t="s">
        <v>424</v>
      </c>
    </row>
    <row r="204" spans="1:2" x14ac:dyDescent="0.2">
      <c r="A204" s="8">
        <v>302</v>
      </c>
      <c r="B204" s="276" t="s">
        <v>474</v>
      </c>
    </row>
    <row r="205" spans="1:2" x14ac:dyDescent="0.2">
      <c r="A205" s="8">
        <v>303</v>
      </c>
      <c r="B205" s="276" t="s">
        <v>475</v>
      </c>
    </row>
    <row r="206" spans="1:2" x14ac:dyDescent="0.2">
      <c r="A206" s="8">
        <v>304</v>
      </c>
      <c r="B206" s="276" t="s">
        <v>476</v>
      </c>
    </row>
    <row r="207" spans="1:2" x14ac:dyDescent="0.2">
      <c r="A207" s="8">
        <v>305</v>
      </c>
      <c r="B207" s="276" t="s">
        <v>2633</v>
      </c>
    </row>
    <row r="208" spans="1:2" x14ac:dyDescent="0.2">
      <c r="A208" s="8">
        <v>306</v>
      </c>
      <c r="B208" s="276" t="s">
        <v>2754</v>
      </c>
    </row>
    <row r="209" spans="1:2" x14ac:dyDescent="0.2">
      <c r="A209" s="8">
        <v>307</v>
      </c>
      <c r="B209" s="276" t="s">
        <v>477</v>
      </c>
    </row>
    <row r="210" spans="1:2" x14ac:dyDescent="0.2">
      <c r="A210" s="8">
        <v>308</v>
      </c>
      <c r="B210" s="276" t="s">
        <v>2634</v>
      </c>
    </row>
    <row r="211" spans="1:2" x14ac:dyDescent="0.2">
      <c r="A211" s="8">
        <v>309</v>
      </c>
      <c r="B211" s="276" t="s">
        <v>2635</v>
      </c>
    </row>
    <row r="212" spans="1:2" x14ac:dyDescent="0.2">
      <c r="A212" s="8">
        <v>311</v>
      </c>
      <c r="B212" s="276" t="s">
        <v>1128</v>
      </c>
    </row>
    <row r="213" spans="1:2" x14ac:dyDescent="0.2">
      <c r="A213" s="8">
        <v>312</v>
      </c>
      <c r="B213" s="276" t="s">
        <v>575</v>
      </c>
    </row>
    <row r="214" spans="1:2" x14ac:dyDescent="0.2">
      <c r="A214" s="8">
        <v>314</v>
      </c>
      <c r="B214" s="276" t="s">
        <v>1221</v>
      </c>
    </row>
    <row r="215" spans="1:2" x14ac:dyDescent="0.2">
      <c r="A215" s="8">
        <v>315</v>
      </c>
      <c r="B215" s="276" t="s">
        <v>1053</v>
      </c>
    </row>
    <row r="216" spans="1:2" ht="25.5" x14ac:dyDescent="0.2">
      <c r="A216" s="8">
        <v>316</v>
      </c>
      <c r="B216" s="276" t="s">
        <v>1222</v>
      </c>
    </row>
    <row r="217" spans="1:2" ht="25.5" x14ac:dyDescent="0.2">
      <c r="A217" s="8">
        <v>317</v>
      </c>
      <c r="B217" s="276" t="s">
        <v>1304</v>
      </c>
    </row>
    <row r="218" spans="1:2" ht="25.5" x14ac:dyDescent="0.2">
      <c r="A218" s="8">
        <v>318</v>
      </c>
      <c r="B218" s="276" t="s">
        <v>983</v>
      </c>
    </row>
    <row r="219" spans="1:2" x14ac:dyDescent="0.2">
      <c r="A219" s="8">
        <v>319</v>
      </c>
      <c r="B219" s="276" t="s">
        <v>984</v>
      </c>
    </row>
    <row r="220" spans="1:2" x14ac:dyDescent="0.2">
      <c r="A220" s="8">
        <v>320</v>
      </c>
      <c r="B220" s="276" t="s">
        <v>985</v>
      </c>
    </row>
    <row r="221" spans="1:2" ht="25.5" x14ac:dyDescent="0.2">
      <c r="A221" s="277">
        <v>321</v>
      </c>
      <c r="B221" s="278" t="s">
        <v>2756</v>
      </c>
    </row>
    <row r="222" spans="1:2" x14ac:dyDescent="0.2">
      <c r="A222" s="277">
        <v>323</v>
      </c>
      <c r="B222" s="278" t="s">
        <v>2758</v>
      </c>
    </row>
    <row r="223" spans="1:2" x14ac:dyDescent="0.2">
      <c r="A223" s="277">
        <v>324</v>
      </c>
      <c r="B223" s="278" t="s">
        <v>2759</v>
      </c>
    </row>
    <row r="224" spans="1:2" ht="30" x14ac:dyDescent="0.25">
      <c r="A224" s="451">
        <v>325</v>
      </c>
      <c r="B224" s="158" t="s">
        <v>2776</v>
      </c>
    </row>
    <row r="225" spans="1:2" ht="30" x14ac:dyDescent="0.25">
      <c r="A225" s="451">
        <v>326</v>
      </c>
      <c r="B225" s="158" t="s">
        <v>2760</v>
      </c>
    </row>
    <row r="226" spans="1:2" ht="30" x14ac:dyDescent="0.25">
      <c r="A226" s="451">
        <v>327</v>
      </c>
      <c r="B226" s="158" t="s">
        <v>2761</v>
      </c>
    </row>
    <row r="227" spans="1:2" ht="30" x14ac:dyDescent="0.25">
      <c r="A227" s="451">
        <v>328</v>
      </c>
      <c r="B227" s="158" t="s">
        <v>2762</v>
      </c>
    </row>
    <row r="228" spans="1:2" ht="30" x14ac:dyDescent="0.25">
      <c r="A228" s="451">
        <v>329</v>
      </c>
      <c r="B228" s="158" t="s">
        <v>2778</v>
      </c>
    </row>
    <row r="229" spans="1:2" ht="30" x14ac:dyDescent="0.25">
      <c r="A229" s="451">
        <v>330</v>
      </c>
      <c r="B229" s="158" t="s">
        <v>2763</v>
      </c>
    </row>
    <row r="230" spans="1:2" ht="30" x14ac:dyDescent="0.25">
      <c r="A230" s="451">
        <v>331</v>
      </c>
      <c r="B230" s="158" t="s">
        <v>2764</v>
      </c>
    </row>
    <row r="231" spans="1:2" x14ac:dyDescent="0.2">
      <c r="A231" s="453">
        <v>332</v>
      </c>
      <c r="B231" s="277" t="s">
        <v>3513</v>
      </c>
    </row>
    <row r="232" spans="1:2" x14ac:dyDescent="0.2">
      <c r="A232" s="453">
        <v>333</v>
      </c>
      <c r="B232" s="277" t="s">
        <v>3514</v>
      </c>
    </row>
    <row r="233" spans="1:2" x14ac:dyDescent="0.2">
      <c r="A233" s="453">
        <v>334</v>
      </c>
      <c r="B233" s="277" t="s">
        <v>3515</v>
      </c>
    </row>
    <row r="234" spans="1:2" ht="15" x14ac:dyDescent="0.25">
      <c r="A234" s="453">
        <v>335</v>
      </c>
      <c r="B234" s="444" t="s">
        <v>2780</v>
      </c>
    </row>
    <row r="235" spans="1:2" ht="15" x14ac:dyDescent="0.25">
      <c r="A235" s="453">
        <v>336</v>
      </c>
      <c r="B235" s="158" t="s">
        <v>2765</v>
      </c>
    </row>
    <row r="236" spans="1:2" ht="15" x14ac:dyDescent="0.25">
      <c r="A236" s="453">
        <v>337</v>
      </c>
      <c r="B236" s="158" t="s">
        <v>2766</v>
      </c>
    </row>
    <row r="237" spans="1:2" ht="15" x14ac:dyDescent="0.25">
      <c r="A237" s="453">
        <v>338</v>
      </c>
      <c r="B237" s="158" t="s">
        <v>1159</v>
      </c>
    </row>
    <row r="238" spans="1:2" ht="30" x14ac:dyDescent="0.25">
      <c r="A238" s="453">
        <v>339</v>
      </c>
      <c r="B238" s="158" t="s">
        <v>1306</v>
      </c>
    </row>
    <row r="239" spans="1:2" ht="30" x14ac:dyDescent="0.25">
      <c r="A239" s="453">
        <v>340</v>
      </c>
      <c r="B239" s="158" t="s">
        <v>1160</v>
      </c>
    </row>
    <row r="240" spans="1:2" ht="15" x14ac:dyDescent="0.25">
      <c r="A240" s="453">
        <v>341</v>
      </c>
      <c r="B240" s="158" t="s">
        <v>581</v>
      </c>
    </row>
    <row r="241" spans="1:2" ht="30" x14ac:dyDescent="0.25">
      <c r="A241" s="453">
        <v>342</v>
      </c>
      <c r="B241" s="158" t="s">
        <v>2767</v>
      </c>
    </row>
    <row r="242" spans="1:2" ht="15" x14ac:dyDescent="0.25">
      <c r="A242" s="277">
        <v>343</v>
      </c>
      <c r="B242" s="481" t="s">
        <v>2768</v>
      </c>
    </row>
  </sheetData>
  <pageMargins left="0.39370078740157483" right="0.39370078740157483" top="0.39370078740157483" bottom="0.39370078740157483" header="0.51181102362204722" footer="0.51181102362204722"/>
  <pageSetup paperSize="9" scale="98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645"/>
  <sheetViews>
    <sheetView view="pageBreakPreview" zoomScaleNormal="100" zoomScaleSheetLayoutView="100" workbookViewId="0">
      <pane xSplit="2" ySplit="3" topLeftCell="C87" activePane="bottomRight" state="frozen"/>
      <selection activeCell="B1" sqref="B1"/>
      <selection pane="topRight" activeCell="C1" sqref="C1"/>
      <selection pane="bottomLeft" activeCell="B6" sqref="B6"/>
      <selection pane="bottomRight" activeCell="D99" sqref="D99"/>
    </sheetView>
  </sheetViews>
  <sheetFormatPr defaultColWidth="9.140625" defaultRowHeight="15.75" x14ac:dyDescent="0.2"/>
  <cols>
    <col min="1" max="1" width="7.85546875" style="88" customWidth="1"/>
    <col min="2" max="2" width="30.5703125" style="89" customWidth="1"/>
    <col min="3" max="3" width="23.28515625" style="114" customWidth="1"/>
    <col min="4" max="4" width="23.85546875" style="93" customWidth="1"/>
    <col min="5" max="6" width="28.28515625" style="93" customWidth="1"/>
    <col min="7" max="7" width="27.140625" style="93" customWidth="1"/>
    <col min="8" max="8" width="20.7109375" style="93" customWidth="1"/>
    <col min="9" max="16384" width="9.140625" style="91"/>
  </cols>
  <sheetData>
    <row r="1" spans="1:8" ht="43.5" customHeight="1" x14ac:dyDescent="0.2">
      <c r="C1" s="242"/>
      <c r="G1" s="639" t="s">
        <v>3064</v>
      </c>
      <c r="H1" s="639"/>
    </row>
    <row r="2" spans="1:8" ht="42.75" customHeight="1" x14ac:dyDescent="0.2">
      <c r="A2" s="690" t="s">
        <v>1308</v>
      </c>
      <c r="B2" s="690"/>
      <c r="C2" s="690"/>
      <c r="D2" s="690"/>
      <c r="E2" s="690"/>
      <c r="F2" s="690"/>
      <c r="G2" s="690"/>
      <c r="H2" s="690"/>
    </row>
    <row r="3" spans="1:8" s="93" customFormat="1" ht="44.25" customHeight="1" x14ac:dyDescent="0.2">
      <c r="A3" s="92"/>
      <c r="B3" s="159" t="s">
        <v>1086</v>
      </c>
      <c r="C3" s="473" t="s">
        <v>1005</v>
      </c>
      <c r="D3" s="473" t="s">
        <v>3544</v>
      </c>
      <c r="E3" s="473" t="s">
        <v>3545</v>
      </c>
      <c r="F3" s="473" t="s">
        <v>731</v>
      </c>
      <c r="G3" s="473" t="s">
        <v>3546</v>
      </c>
      <c r="H3" s="473" t="s">
        <v>3547</v>
      </c>
    </row>
    <row r="4" spans="1:8" s="93" customFormat="1" ht="60" x14ac:dyDescent="0.2">
      <c r="A4" s="692" t="s">
        <v>43</v>
      </c>
      <c r="B4" s="672" t="s">
        <v>625</v>
      </c>
      <c r="C4" s="139"/>
      <c r="D4" s="140"/>
      <c r="E4" s="140"/>
      <c r="F4" s="160" t="s">
        <v>732</v>
      </c>
      <c r="G4" s="160"/>
      <c r="H4" s="140"/>
    </row>
    <row r="5" spans="1:8" s="93" customFormat="1" ht="60" x14ac:dyDescent="0.2">
      <c r="A5" s="692"/>
      <c r="B5" s="673"/>
      <c r="C5" s="139"/>
      <c r="D5" s="140"/>
      <c r="E5" s="140"/>
      <c r="F5" s="140"/>
      <c r="G5" s="160" t="s">
        <v>733</v>
      </c>
      <c r="H5" s="140"/>
    </row>
    <row r="6" spans="1:8" ht="15" x14ac:dyDescent="0.2">
      <c r="A6" s="692"/>
      <c r="B6" s="673"/>
      <c r="C6" s="139"/>
      <c r="D6" s="140"/>
      <c r="E6" s="140"/>
      <c r="F6" s="140"/>
      <c r="G6" s="161" t="s">
        <v>734</v>
      </c>
      <c r="H6" s="140"/>
    </row>
    <row r="7" spans="1:8" ht="15" x14ac:dyDescent="0.2">
      <c r="A7" s="692"/>
      <c r="B7" s="673"/>
      <c r="C7" s="139"/>
      <c r="D7" s="140"/>
      <c r="E7" s="140"/>
      <c r="F7" s="140"/>
      <c r="G7" s="161" t="s">
        <v>735</v>
      </c>
      <c r="H7" s="140"/>
    </row>
    <row r="8" spans="1:8" ht="15" x14ac:dyDescent="0.2">
      <c r="A8" s="692"/>
      <c r="B8" s="673"/>
      <c r="C8" s="139"/>
      <c r="D8" s="140"/>
      <c r="E8" s="140"/>
      <c r="F8" s="140"/>
      <c r="G8" s="161" t="s">
        <v>736</v>
      </c>
      <c r="H8" s="140"/>
    </row>
    <row r="9" spans="1:8" ht="15" x14ac:dyDescent="0.2">
      <c r="A9" s="692"/>
      <c r="B9" s="673"/>
      <c r="C9" s="139"/>
      <c r="D9" s="140"/>
      <c r="E9" s="140"/>
      <c r="F9" s="140"/>
      <c r="G9" s="161" t="s">
        <v>737</v>
      </c>
      <c r="H9" s="140"/>
    </row>
    <row r="10" spans="1:8" ht="15" x14ac:dyDescent="0.2">
      <c r="A10" s="692"/>
      <c r="B10" s="673"/>
      <c r="C10" s="139"/>
      <c r="D10" s="140"/>
      <c r="E10" s="140"/>
      <c r="F10" s="140"/>
      <c r="G10" s="161" t="s">
        <v>738</v>
      </c>
      <c r="H10" s="140"/>
    </row>
    <row r="11" spans="1:8" ht="30" x14ac:dyDescent="0.2">
      <c r="A11" s="692"/>
      <c r="B11" s="673"/>
      <c r="C11" s="139"/>
      <c r="D11" s="140"/>
      <c r="E11" s="140"/>
      <c r="F11" s="140"/>
      <c r="G11" s="161" t="s">
        <v>739</v>
      </c>
      <c r="H11" s="140"/>
    </row>
    <row r="12" spans="1:8" ht="15" x14ac:dyDescent="0.2">
      <c r="A12" s="692"/>
      <c r="B12" s="673"/>
      <c r="C12" s="139"/>
      <c r="D12" s="140"/>
      <c r="E12" s="140"/>
      <c r="F12" s="140"/>
      <c r="G12" s="161" t="s">
        <v>740</v>
      </c>
      <c r="H12" s="140"/>
    </row>
    <row r="13" spans="1:8" ht="30" x14ac:dyDescent="0.2">
      <c r="A13" s="692"/>
      <c r="B13" s="673"/>
      <c r="C13" s="139"/>
      <c r="D13" s="140"/>
      <c r="E13" s="140"/>
      <c r="F13" s="140"/>
      <c r="G13" s="161" t="s">
        <v>741</v>
      </c>
      <c r="H13" s="140"/>
    </row>
    <row r="14" spans="1:8" ht="15" x14ac:dyDescent="0.2">
      <c r="A14" s="692"/>
      <c r="B14" s="673"/>
      <c r="C14" s="139"/>
      <c r="D14" s="140"/>
      <c r="E14" s="140"/>
      <c r="F14" s="140"/>
      <c r="G14" s="162" t="s">
        <v>742</v>
      </c>
      <c r="H14" s="140"/>
    </row>
    <row r="15" spans="1:8" ht="15" x14ac:dyDescent="0.2">
      <c r="A15" s="692"/>
      <c r="B15" s="673"/>
      <c r="C15" s="139"/>
      <c r="D15" s="140"/>
      <c r="E15" s="140"/>
      <c r="F15" s="140"/>
      <c r="G15" s="162" t="s">
        <v>743</v>
      </c>
      <c r="H15" s="140"/>
    </row>
    <row r="16" spans="1:8" ht="15" x14ac:dyDescent="0.2">
      <c r="A16" s="692"/>
      <c r="B16" s="673"/>
      <c r="C16" s="139"/>
      <c r="D16" s="140"/>
      <c r="E16" s="140"/>
      <c r="F16" s="140"/>
      <c r="G16" s="162" t="s">
        <v>744</v>
      </c>
      <c r="H16" s="140"/>
    </row>
    <row r="17" spans="1:8" ht="15" x14ac:dyDescent="0.2">
      <c r="A17" s="692"/>
      <c r="B17" s="673"/>
      <c r="C17" s="139"/>
      <c r="D17" s="140"/>
      <c r="E17" s="140"/>
      <c r="F17" s="140"/>
      <c r="G17" s="161" t="s">
        <v>745</v>
      </c>
      <c r="H17" s="140"/>
    </row>
    <row r="18" spans="1:8" ht="15" x14ac:dyDescent="0.2">
      <c r="A18" s="692"/>
      <c r="B18" s="673"/>
      <c r="C18" s="139"/>
      <c r="D18" s="140"/>
      <c r="E18" s="140"/>
      <c r="F18" s="140"/>
      <c r="G18" s="161" t="s">
        <v>746</v>
      </c>
      <c r="H18" s="140"/>
    </row>
    <row r="19" spans="1:8" ht="15" x14ac:dyDescent="0.2">
      <c r="A19" s="692"/>
      <c r="B19" s="673"/>
      <c r="C19" s="139"/>
      <c r="D19" s="140"/>
      <c r="E19" s="140"/>
      <c r="F19" s="140"/>
      <c r="G19" s="161" t="s">
        <v>747</v>
      </c>
      <c r="H19" s="140"/>
    </row>
    <row r="20" spans="1:8" ht="15" x14ac:dyDescent="0.2">
      <c r="A20" s="692"/>
      <c r="B20" s="673"/>
      <c r="C20" s="139"/>
      <c r="D20" s="140"/>
      <c r="E20" s="140"/>
      <c r="F20" s="140"/>
      <c r="G20" s="161" t="s">
        <v>748</v>
      </c>
      <c r="H20" s="140"/>
    </row>
    <row r="21" spans="1:8" ht="15" x14ac:dyDescent="0.2">
      <c r="A21" s="692"/>
      <c r="B21" s="673"/>
      <c r="C21" s="139"/>
      <c r="D21" s="140"/>
      <c r="E21" s="140"/>
      <c r="F21" s="140"/>
      <c r="G21" s="161" t="s">
        <v>749</v>
      </c>
      <c r="H21" s="140"/>
    </row>
    <row r="22" spans="1:8" ht="30" x14ac:dyDescent="0.2">
      <c r="A22" s="692"/>
      <c r="B22" s="673"/>
      <c r="C22" s="139"/>
      <c r="D22" s="140"/>
      <c r="E22" s="140"/>
      <c r="F22" s="140"/>
      <c r="G22" s="161" t="s">
        <v>3571</v>
      </c>
      <c r="H22" s="140"/>
    </row>
    <row r="23" spans="1:8" ht="15" x14ac:dyDescent="0.25">
      <c r="A23" s="692"/>
      <c r="B23" s="673"/>
      <c r="C23" s="139"/>
      <c r="D23" s="140"/>
      <c r="E23" s="140"/>
      <c r="F23" s="140"/>
      <c r="G23" s="505" t="s">
        <v>3569</v>
      </c>
      <c r="H23" s="140"/>
    </row>
    <row r="24" spans="1:8" ht="60" x14ac:dyDescent="0.25">
      <c r="A24" s="692"/>
      <c r="B24" s="673"/>
      <c r="C24" s="139"/>
      <c r="D24" s="140"/>
      <c r="E24" s="140"/>
      <c r="F24" s="140"/>
      <c r="G24" s="505" t="s">
        <v>3570</v>
      </c>
      <c r="H24" s="140"/>
    </row>
    <row r="25" spans="1:8" ht="15" x14ac:dyDescent="0.2">
      <c r="A25" s="692"/>
      <c r="B25" s="674"/>
      <c r="C25" s="139"/>
      <c r="D25" s="140"/>
      <c r="E25" s="140"/>
      <c r="F25" s="161" t="s">
        <v>750</v>
      </c>
      <c r="G25" s="161"/>
      <c r="H25" s="140"/>
    </row>
    <row r="26" spans="1:8" ht="15" x14ac:dyDescent="0.25">
      <c r="A26" s="692" t="s">
        <v>44</v>
      </c>
      <c r="B26" s="689" t="s">
        <v>626</v>
      </c>
      <c r="C26" s="473"/>
      <c r="D26" s="163"/>
      <c r="E26" s="163"/>
      <c r="F26" s="163"/>
      <c r="G26" s="163" t="s">
        <v>742</v>
      </c>
      <c r="H26" s="164"/>
    </row>
    <row r="27" spans="1:8" ht="15" x14ac:dyDescent="0.25">
      <c r="A27" s="692"/>
      <c r="B27" s="689"/>
      <c r="C27" s="473"/>
      <c r="D27" s="163"/>
      <c r="E27" s="163"/>
      <c r="F27" s="163"/>
      <c r="G27" s="163" t="s">
        <v>751</v>
      </c>
      <c r="H27" s="164"/>
    </row>
    <row r="28" spans="1:8" ht="15" x14ac:dyDescent="0.25">
      <c r="A28" s="692"/>
      <c r="B28" s="689"/>
      <c r="C28" s="473"/>
      <c r="D28" s="473"/>
      <c r="E28" s="473"/>
      <c r="F28" s="473"/>
      <c r="G28" s="163" t="s">
        <v>743</v>
      </c>
      <c r="H28" s="164"/>
    </row>
    <row r="29" spans="1:8" ht="15" x14ac:dyDescent="0.25">
      <c r="A29" s="692"/>
      <c r="B29" s="689"/>
      <c r="C29" s="473"/>
      <c r="D29" s="473"/>
      <c r="E29" s="473"/>
      <c r="F29" s="473"/>
      <c r="G29" s="163" t="s">
        <v>800</v>
      </c>
      <c r="H29" s="164"/>
    </row>
    <row r="30" spans="1:8" ht="15" x14ac:dyDescent="0.25">
      <c r="A30" s="692"/>
      <c r="B30" s="689"/>
      <c r="C30" s="473"/>
      <c r="D30" s="473"/>
      <c r="E30" s="473"/>
      <c r="F30" s="473"/>
      <c r="G30" s="163" t="s">
        <v>752</v>
      </c>
      <c r="H30" s="164"/>
    </row>
    <row r="31" spans="1:8" ht="30" x14ac:dyDescent="0.25">
      <c r="A31" s="692"/>
      <c r="B31" s="689"/>
      <c r="C31" s="473"/>
      <c r="D31" s="473"/>
      <c r="E31" s="473"/>
      <c r="F31" s="473"/>
      <c r="G31" s="163" t="s">
        <v>753</v>
      </c>
      <c r="H31" s="164"/>
    </row>
    <row r="32" spans="1:8" ht="30" x14ac:dyDescent="0.25">
      <c r="A32" s="692"/>
      <c r="B32" s="689"/>
      <c r="C32" s="473"/>
      <c r="D32" s="163"/>
      <c r="E32" s="163"/>
      <c r="F32" s="163"/>
      <c r="G32" s="163" t="s">
        <v>754</v>
      </c>
      <c r="H32" s="164"/>
    </row>
    <row r="33" spans="1:8" ht="15" x14ac:dyDescent="0.25">
      <c r="A33" s="692"/>
      <c r="B33" s="689"/>
      <c r="C33" s="473"/>
      <c r="D33" s="165"/>
      <c r="E33" s="165"/>
      <c r="F33" s="165"/>
      <c r="G33" s="163" t="s">
        <v>755</v>
      </c>
      <c r="H33" s="164"/>
    </row>
    <row r="34" spans="1:8" ht="15" x14ac:dyDescent="0.25">
      <c r="A34" s="692"/>
      <c r="B34" s="689"/>
      <c r="C34" s="473"/>
      <c r="D34" s="165"/>
      <c r="E34" s="165"/>
      <c r="F34" s="165"/>
      <c r="G34" s="163" t="s">
        <v>745</v>
      </c>
      <c r="H34" s="164"/>
    </row>
    <row r="35" spans="1:8" ht="15" x14ac:dyDescent="0.25">
      <c r="A35" s="692"/>
      <c r="B35" s="689"/>
      <c r="C35" s="473"/>
      <c r="D35" s="165"/>
      <c r="E35" s="165"/>
      <c r="F35" s="165"/>
      <c r="G35" s="163" t="s">
        <v>756</v>
      </c>
      <c r="H35" s="164"/>
    </row>
    <row r="36" spans="1:8" ht="15" x14ac:dyDescent="0.25">
      <c r="A36" s="692"/>
      <c r="B36" s="689"/>
      <c r="C36" s="473"/>
      <c r="D36" s="165"/>
      <c r="E36" s="165"/>
      <c r="F36" s="165"/>
      <c r="G36" s="163" t="s">
        <v>757</v>
      </c>
      <c r="H36" s="164"/>
    </row>
    <row r="37" spans="1:8" ht="15" x14ac:dyDescent="0.25">
      <c r="A37" s="692"/>
      <c r="B37" s="689"/>
      <c r="C37" s="473"/>
      <c r="D37" s="165"/>
      <c r="E37" s="165"/>
      <c r="F37" s="165"/>
      <c r="G37" s="163" t="s">
        <v>758</v>
      </c>
      <c r="H37" s="164"/>
    </row>
    <row r="38" spans="1:8" ht="15" x14ac:dyDescent="0.25">
      <c r="A38" s="692"/>
      <c r="B38" s="689"/>
      <c r="C38" s="473"/>
      <c r="D38" s="165"/>
      <c r="E38" s="165"/>
      <c r="F38" s="165"/>
      <c r="G38" s="163" t="s">
        <v>746</v>
      </c>
      <c r="H38" s="164"/>
    </row>
    <row r="39" spans="1:8" ht="15" x14ac:dyDescent="0.25">
      <c r="A39" s="688">
        <v>560220</v>
      </c>
      <c r="B39" s="689" t="s">
        <v>627</v>
      </c>
      <c r="C39" s="473"/>
      <c r="D39" s="165"/>
      <c r="E39" s="165"/>
      <c r="F39" s="165"/>
      <c r="G39" s="167" t="s">
        <v>759</v>
      </c>
      <c r="H39" s="165"/>
    </row>
    <row r="40" spans="1:8" ht="15" x14ac:dyDescent="0.25">
      <c r="A40" s="688"/>
      <c r="B40" s="689"/>
      <c r="C40" s="473"/>
      <c r="D40" s="165"/>
      <c r="E40" s="165"/>
      <c r="F40" s="165"/>
      <c r="G40" s="167" t="s">
        <v>760</v>
      </c>
      <c r="H40" s="165"/>
    </row>
    <row r="41" spans="1:8" ht="15" x14ac:dyDescent="0.25">
      <c r="A41" s="688"/>
      <c r="B41" s="689"/>
      <c r="C41" s="473"/>
      <c r="D41" s="165"/>
      <c r="E41" s="165"/>
      <c r="F41" s="165"/>
      <c r="G41" s="167" t="s">
        <v>761</v>
      </c>
      <c r="H41" s="165"/>
    </row>
    <row r="42" spans="1:8" ht="15" x14ac:dyDescent="0.25">
      <c r="A42" s="688"/>
      <c r="B42" s="689"/>
      <c r="C42" s="473"/>
      <c r="D42" s="165"/>
      <c r="E42" s="165"/>
      <c r="F42" s="165"/>
      <c r="G42" s="167" t="s">
        <v>762</v>
      </c>
      <c r="H42" s="165"/>
    </row>
    <row r="43" spans="1:8" ht="15" x14ac:dyDescent="0.25">
      <c r="A43" s="688"/>
      <c r="B43" s="689"/>
      <c r="C43" s="473"/>
      <c r="D43" s="167"/>
      <c r="E43" s="167"/>
      <c r="F43" s="167"/>
      <c r="G43" s="167" t="s">
        <v>763</v>
      </c>
      <c r="H43" s="165"/>
    </row>
    <row r="44" spans="1:8" ht="30" x14ac:dyDescent="0.25">
      <c r="A44" s="688"/>
      <c r="B44" s="689"/>
      <c r="C44" s="473"/>
      <c r="D44" s="165"/>
      <c r="E44" s="165"/>
      <c r="F44" s="165"/>
      <c r="G44" s="167" t="s">
        <v>764</v>
      </c>
      <c r="H44" s="165"/>
    </row>
    <row r="45" spans="1:8" ht="15" x14ac:dyDescent="0.25">
      <c r="A45" s="688"/>
      <c r="B45" s="689"/>
      <c r="C45" s="473"/>
      <c r="D45" s="165"/>
      <c r="E45" s="165"/>
      <c r="F45" s="165"/>
      <c r="G45" s="167" t="s">
        <v>765</v>
      </c>
      <c r="H45" s="165"/>
    </row>
    <row r="46" spans="1:8" ht="15" x14ac:dyDescent="0.25">
      <c r="A46" s="688"/>
      <c r="B46" s="689"/>
      <c r="C46" s="473"/>
      <c r="D46" s="165"/>
      <c r="E46" s="165"/>
      <c r="F46" s="165"/>
      <c r="G46" s="167" t="s">
        <v>766</v>
      </c>
      <c r="H46" s="165"/>
    </row>
    <row r="47" spans="1:8" ht="47.25" x14ac:dyDescent="0.2">
      <c r="A47" s="471" t="s">
        <v>46</v>
      </c>
      <c r="B47" s="472" t="s">
        <v>628</v>
      </c>
      <c r="C47" s="473"/>
      <c r="D47" s="166" t="s">
        <v>1070</v>
      </c>
      <c r="E47" s="166"/>
      <c r="F47" s="166"/>
      <c r="G47" s="165"/>
      <c r="H47" s="165"/>
    </row>
    <row r="48" spans="1:8" ht="63" x14ac:dyDescent="0.2">
      <c r="A48" s="471" t="s">
        <v>48</v>
      </c>
      <c r="B48" s="472" t="s">
        <v>767</v>
      </c>
      <c r="C48" s="473"/>
      <c r="D48" s="165"/>
      <c r="E48" s="165"/>
      <c r="F48" s="165"/>
      <c r="G48" s="473"/>
      <c r="H48" s="473" t="s">
        <v>768</v>
      </c>
    </row>
    <row r="49" spans="1:8" ht="30" x14ac:dyDescent="0.25">
      <c r="A49" s="688" t="s">
        <v>49</v>
      </c>
      <c r="B49" s="687" t="s">
        <v>629</v>
      </c>
      <c r="C49" s="473"/>
      <c r="D49" s="473"/>
      <c r="E49" s="473"/>
      <c r="F49" s="477" t="s">
        <v>769</v>
      </c>
      <c r="G49" s="167"/>
      <c r="H49" s="473"/>
    </row>
    <row r="50" spans="1:8" ht="15" x14ac:dyDescent="0.25">
      <c r="A50" s="688"/>
      <c r="B50" s="687"/>
      <c r="C50" s="473"/>
      <c r="D50" s="473"/>
      <c r="E50" s="473"/>
      <c r="F50" s="477" t="s">
        <v>770</v>
      </c>
      <c r="G50" s="167"/>
      <c r="H50" s="473"/>
    </row>
    <row r="51" spans="1:8" ht="30" x14ac:dyDescent="0.2">
      <c r="A51" s="688"/>
      <c r="B51" s="687"/>
      <c r="C51" s="473"/>
      <c r="D51" s="473"/>
      <c r="E51" s="473"/>
      <c r="F51" s="168" t="s">
        <v>771</v>
      </c>
      <c r="G51" s="168"/>
      <c r="H51" s="473"/>
    </row>
    <row r="52" spans="1:8" ht="15" x14ac:dyDescent="0.2">
      <c r="A52" s="688"/>
      <c r="B52" s="687"/>
      <c r="C52" s="473"/>
      <c r="D52" s="473"/>
      <c r="E52" s="473"/>
      <c r="F52" s="168" t="s">
        <v>772</v>
      </c>
      <c r="G52" s="168"/>
      <c r="H52" s="473"/>
    </row>
    <row r="53" spans="1:8" ht="54" customHeight="1" x14ac:dyDescent="0.25">
      <c r="A53" s="688"/>
      <c r="B53" s="687"/>
      <c r="C53" s="473"/>
      <c r="D53" s="473"/>
      <c r="E53" s="473"/>
      <c r="F53" s="167" t="s">
        <v>773</v>
      </c>
      <c r="G53" s="167"/>
      <c r="H53" s="473"/>
    </row>
    <row r="54" spans="1:8" ht="30" x14ac:dyDescent="0.25">
      <c r="A54" s="688"/>
      <c r="B54" s="687"/>
      <c r="C54" s="473"/>
      <c r="D54" s="473"/>
      <c r="E54" s="473"/>
      <c r="F54" s="167" t="s">
        <v>774</v>
      </c>
      <c r="G54" s="167"/>
      <c r="H54" s="473"/>
    </row>
    <row r="55" spans="1:8" ht="15" x14ac:dyDescent="0.2">
      <c r="A55" s="688"/>
      <c r="B55" s="687"/>
      <c r="C55" s="473"/>
      <c r="D55" s="473"/>
      <c r="E55" s="473"/>
      <c r="F55" s="168" t="s">
        <v>775</v>
      </c>
      <c r="G55" s="168"/>
      <c r="H55" s="473"/>
    </row>
    <row r="56" spans="1:8" ht="30" x14ac:dyDescent="0.2">
      <c r="A56" s="688" t="s">
        <v>50</v>
      </c>
      <c r="B56" s="687" t="s">
        <v>630</v>
      </c>
      <c r="C56" s="473"/>
      <c r="D56" s="691"/>
      <c r="E56" s="473"/>
      <c r="F56" s="166" t="s">
        <v>771</v>
      </c>
      <c r="G56" s="166"/>
      <c r="H56" s="473"/>
    </row>
    <row r="57" spans="1:8" ht="15" x14ac:dyDescent="0.2">
      <c r="A57" s="688"/>
      <c r="B57" s="687"/>
      <c r="C57" s="473"/>
      <c r="D57" s="691"/>
      <c r="E57" s="473"/>
      <c r="F57" s="166" t="s">
        <v>776</v>
      </c>
      <c r="G57" s="166"/>
      <c r="H57" s="473"/>
    </row>
    <row r="58" spans="1:8" ht="30" x14ac:dyDescent="0.2">
      <c r="A58" s="688"/>
      <c r="B58" s="687"/>
      <c r="C58" s="473"/>
      <c r="D58" s="691"/>
      <c r="E58" s="473"/>
      <c r="F58" s="166" t="s">
        <v>777</v>
      </c>
      <c r="G58" s="166"/>
      <c r="H58" s="473"/>
    </row>
    <row r="59" spans="1:8" ht="63" x14ac:dyDescent="0.2">
      <c r="A59" s="471" t="s">
        <v>51</v>
      </c>
      <c r="B59" s="472" t="s">
        <v>631</v>
      </c>
      <c r="C59" s="473"/>
      <c r="D59" s="473"/>
      <c r="E59" s="166" t="s">
        <v>778</v>
      </c>
      <c r="F59" s="473"/>
      <c r="G59" s="473"/>
      <c r="H59" s="165"/>
    </row>
    <row r="60" spans="1:8" ht="15" customHeight="1" x14ac:dyDescent="0.25">
      <c r="A60" s="669" t="s">
        <v>54</v>
      </c>
      <c r="B60" s="684" t="s">
        <v>632</v>
      </c>
      <c r="C60" s="473"/>
      <c r="D60" s="166" t="s">
        <v>779</v>
      </c>
      <c r="E60" s="478"/>
      <c r="F60" s="478"/>
      <c r="G60" s="169"/>
      <c r="H60" s="165"/>
    </row>
    <row r="61" spans="1:8" ht="15" customHeight="1" x14ac:dyDescent="0.2">
      <c r="A61" s="670"/>
      <c r="B61" s="685"/>
      <c r="C61" s="473"/>
      <c r="D61" s="160" t="s">
        <v>762</v>
      </c>
      <c r="E61" s="160"/>
      <c r="F61" s="160"/>
      <c r="G61" s="165"/>
      <c r="H61" s="165"/>
    </row>
    <row r="62" spans="1:8" ht="15" customHeight="1" x14ac:dyDescent="0.2">
      <c r="A62" s="670"/>
      <c r="B62" s="685"/>
      <c r="C62" s="473"/>
      <c r="D62" s="160" t="s">
        <v>781</v>
      </c>
      <c r="E62" s="160"/>
      <c r="F62" s="160"/>
      <c r="G62" s="165"/>
      <c r="H62" s="165"/>
    </row>
    <row r="63" spans="1:8" ht="15" customHeight="1" x14ac:dyDescent="0.2">
      <c r="A63" s="670"/>
      <c r="B63" s="685"/>
      <c r="C63" s="473"/>
      <c r="D63" s="160" t="s">
        <v>782</v>
      </c>
      <c r="E63" s="160"/>
      <c r="F63" s="160"/>
      <c r="G63" s="165"/>
      <c r="H63" s="165"/>
    </row>
    <row r="64" spans="1:8" ht="15" customHeight="1" x14ac:dyDescent="0.2">
      <c r="A64" s="670"/>
      <c r="B64" s="685"/>
      <c r="C64" s="473"/>
      <c r="D64" s="160" t="s">
        <v>738</v>
      </c>
      <c r="E64" s="160"/>
      <c r="F64" s="160"/>
      <c r="G64" s="165"/>
      <c r="H64" s="165"/>
    </row>
    <row r="65" spans="1:8" ht="15" customHeight="1" x14ac:dyDescent="0.2">
      <c r="A65" s="670"/>
      <c r="B65" s="685"/>
      <c r="C65" s="473"/>
      <c r="D65" s="166" t="s">
        <v>758</v>
      </c>
      <c r="E65" s="160"/>
      <c r="F65" s="160"/>
      <c r="G65" s="165"/>
      <c r="H65" s="165"/>
    </row>
    <row r="66" spans="1:8" ht="15" customHeight="1" x14ac:dyDescent="0.2">
      <c r="A66" s="670"/>
      <c r="B66" s="685"/>
      <c r="C66" s="473"/>
      <c r="D66" s="166" t="s">
        <v>783</v>
      </c>
      <c r="E66" s="160"/>
      <c r="F66" s="160"/>
      <c r="G66" s="165"/>
      <c r="H66" s="165"/>
    </row>
    <row r="67" spans="1:8" ht="15" customHeight="1" x14ac:dyDescent="0.2">
      <c r="A67" s="670"/>
      <c r="B67" s="685"/>
      <c r="C67" s="473"/>
      <c r="D67" s="166" t="s">
        <v>784</v>
      </c>
      <c r="E67" s="166"/>
      <c r="F67" s="166"/>
      <c r="G67" s="166"/>
      <c r="H67" s="165"/>
    </row>
    <row r="68" spans="1:8" ht="15.75" customHeight="1" x14ac:dyDescent="0.25">
      <c r="A68" s="670"/>
      <c r="B68" s="685"/>
      <c r="C68" s="473"/>
      <c r="D68" s="169" t="s">
        <v>793</v>
      </c>
      <c r="E68" s="166"/>
      <c r="F68" s="166"/>
      <c r="G68" s="473"/>
      <c r="H68" s="165"/>
    </row>
    <row r="69" spans="1:8" ht="15" x14ac:dyDescent="0.25">
      <c r="A69" s="670"/>
      <c r="B69" s="685"/>
      <c r="C69" s="473"/>
      <c r="D69" s="166"/>
      <c r="E69" s="501"/>
      <c r="F69" s="477" t="s">
        <v>765</v>
      </c>
      <c r="G69" s="166"/>
      <c r="H69" s="165"/>
    </row>
    <row r="70" spans="1:8" ht="15" x14ac:dyDescent="0.2">
      <c r="A70" s="670"/>
      <c r="B70" s="685"/>
      <c r="C70" s="473"/>
      <c r="D70" s="207"/>
      <c r="E70" s="501"/>
      <c r="F70" s="470" t="s">
        <v>780</v>
      </c>
      <c r="G70" s="166"/>
      <c r="H70" s="165"/>
    </row>
    <row r="71" spans="1:8" ht="15" x14ac:dyDescent="0.25">
      <c r="A71" s="671"/>
      <c r="B71" s="686"/>
      <c r="C71" s="473"/>
      <c r="D71" s="207"/>
      <c r="E71" s="169"/>
      <c r="F71" s="470" t="s">
        <v>757</v>
      </c>
      <c r="G71" s="166"/>
      <c r="H71" s="165"/>
    </row>
    <row r="72" spans="1:8" ht="45" x14ac:dyDescent="0.2">
      <c r="A72" s="688" t="s">
        <v>55</v>
      </c>
      <c r="B72" s="689" t="s">
        <v>633</v>
      </c>
      <c r="C72" s="473"/>
      <c r="D72" s="166" t="s">
        <v>785</v>
      </c>
      <c r="E72" s="160"/>
      <c r="F72" s="160"/>
      <c r="G72" s="166"/>
      <c r="H72" s="165"/>
    </row>
    <row r="73" spans="1:8" ht="15" x14ac:dyDescent="0.2">
      <c r="A73" s="688"/>
      <c r="B73" s="689"/>
      <c r="C73" s="166" t="s">
        <v>2818</v>
      </c>
      <c r="D73" s="160"/>
      <c r="E73" s="160"/>
      <c r="F73" s="160"/>
      <c r="G73" s="160"/>
      <c r="H73" s="165"/>
    </row>
    <row r="74" spans="1:8" ht="75" x14ac:dyDescent="0.2">
      <c r="A74" s="688"/>
      <c r="B74" s="689"/>
      <c r="C74" s="473"/>
      <c r="D74" s="160" t="s">
        <v>786</v>
      </c>
      <c r="E74" s="160"/>
      <c r="F74" s="160"/>
      <c r="G74" s="165"/>
      <c r="H74" s="165"/>
    </row>
    <row r="75" spans="1:8" ht="47.25" x14ac:dyDescent="0.2">
      <c r="A75" s="471" t="s">
        <v>56</v>
      </c>
      <c r="B75" s="472" t="s">
        <v>634</v>
      </c>
      <c r="C75" s="166" t="s">
        <v>787</v>
      </c>
      <c r="D75" s="166"/>
      <c r="E75" s="166"/>
      <c r="F75" s="166"/>
      <c r="G75" s="165"/>
      <c r="H75" s="165"/>
    </row>
    <row r="76" spans="1:8" ht="30" x14ac:dyDescent="0.2">
      <c r="A76" s="688" t="s">
        <v>57</v>
      </c>
      <c r="B76" s="689" t="s">
        <v>635</v>
      </c>
      <c r="C76" s="473"/>
      <c r="D76" s="166"/>
      <c r="E76" s="166"/>
      <c r="F76" s="166"/>
      <c r="G76" s="166" t="s">
        <v>788</v>
      </c>
      <c r="H76" s="165"/>
    </row>
    <row r="77" spans="1:8" ht="30" x14ac:dyDescent="0.2">
      <c r="A77" s="688"/>
      <c r="B77" s="689"/>
      <c r="C77" s="473"/>
      <c r="D77" s="166"/>
      <c r="E77" s="166"/>
      <c r="F77" s="166"/>
      <c r="G77" s="166" t="s">
        <v>789</v>
      </c>
      <c r="H77" s="165"/>
    </row>
    <row r="78" spans="1:8" ht="15" x14ac:dyDescent="0.2">
      <c r="A78" s="688"/>
      <c r="B78" s="689"/>
      <c r="C78" s="473"/>
      <c r="D78" s="166"/>
      <c r="E78" s="166"/>
      <c r="F78" s="166"/>
      <c r="G78" s="166" t="s">
        <v>790</v>
      </c>
      <c r="H78" s="165"/>
    </row>
    <row r="79" spans="1:8" ht="15" x14ac:dyDescent="0.2">
      <c r="A79" s="688"/>
      <c r="B79" s="689"/>
      <c r="C79" s="473"/>
      <c r="D79" s="166"/>
      <c r="E79" s="166"/>
      <c r="F79" s="166"/>
      <c r="G79" s="166" t="s">
        <v>791</v>
      </c>
      <c r="H79" s="165"/>
    </row>
    <row r="80" spans="1:8" ht="15" x14ac:dyDescent="0.2">
      <c r="A80" s="688" t="s">
        <v>58</v>
      </c>
      <c r="B80" s="689" t="s">
        <v>636</v>
      </c>
      <c r="C80" s="473"/>
      <c r="D80" s="170"/>
      <c r="E80" s="170"/>
      <c r="F80" s="170"/>
      <c r="G80" s="170" t="s">
        <v>757</v>
      </c>
      <c r="H80" s="165"/>
    </row>
    <row r="81" spans="1:8" ht="15" x14ac:dyDescent="0.2">
      <c r="A81" s="688"/>
      <c r="B81" s="689"/>
      <c r="C81" s="473"/>
      <c r="D81" s="170"/>
      <c r="E81" s="170"/>
      <c r="F81" s="170"/>
      <c r="G81" s="170" t="s">
        <v>792</v>
      </c>
      <c r="H81" s="165"/>
    </row>
    <row r="82" spans="1:8" ht="15" x14ac:dyDescent="0.25">
      <c r="A82" s="688"/>
      <c r="B82" s="689"/>
      <c r="C82" s="473"/>
      <c r="D82" s="163"/>
      <c r="E82" s="163"/>
      <c r="F82" s="163"/>
      <c r="G82" s="163" t="s">
        <v>756</v>
      </c>
      <c r="H82" s="165"/>
    </row>
    <row r="83" spans="1:8" ht="30" x14ac:dyDescent="0.2">
      <c r="A83" s="688"/>
      <c r="B83" s="689"/>
      <c r="C83" s="473"/>
      <c r="D83" s="170" t="s">
        <v>739</v>
      </c>
      <c r="E83" s="170"/>
      <c r="F83" s="170"/>
      <c r="G83" s="170"/>
      <c r="H83" s="165"/>
    </row>
    <row r="84" spans="1:8" ht="15" x14ac:dyDescent="0.2">
      <c r="A84" s="688" t="s">
        <v>59</v>
      </c>
      <c r="B84" s="689" t="s">
        <v>637</v>
      </c>
      <c r="C84" s="473"/>
      <c r="D84" s="166" t="s">
        <v>793</v>
      </c>
      <c r="E84" s="166"/>
      <c r="F84" s="166"/>
      <c r="G84" s="165"/>
      <c r="H84" s="165"/>
    </row>
    <row r="85" spans="1:8" ht="15" x14ac:dyDescent="0.2">
      <c r="A85" s="688"/>
      <c r="B85" s="689"/>
      <c r="C85" s="473"/>
      <c r="D85" s="160" t="s">
        <v>794</v>
      </c>
      <c r="E85" s="160"/>
      <c r="F85" s="160"/>
      <c r="G85" s="165"/>
      <c r="H85" s="165"/>
    </row>
    <row r="86" spans="1:8" ht="15" x14ac:dyDescent="0.2">
      <c r="A86" s="688"/>
      <c r="B86" s="689"/>
      <c r="C86" s="473"/>
      <c r="D86" s="160" t="s">
        <v>779</v>
      </c>
      <c r="E86" s="160"/>
      <c r="F86" s="160"/>
      <c r="G86" s="165"/>
      <c r="H86" s="165"/>
    </row>
    <row r="87" spans="1:8" ht="15" x14ac:dyDescent="0.2">
      <c r="A87" s="688"/>
      <c r="B87" s="689"/>
      <c r="C87" s="473"/>
      <c r="D87" s="160" t="s">
        <v>763</v>
      </c>
      <c r="E87" s="160"/>
      <c r="F87" s="160"/>
      <c r="G87" s="165"/>
      <c r="H87" s="165"/>
    </row>
    <row r="88" spans="1:8" ht="30" x14ac:dyDescent="0.2">
      <c r="A88" s="688" t="s">
        <v>60</v>
      </c>
      <c r="B88" s="689" t="s">
        <v>638</v>
      </c>
      <c r="C88" s="473"/>
      <c r="D88" s="160" t="s">
        <v>796</v>
      </c>
      <c r="E88" s="160"/>
      <c r="F88" s="160"/>
      <c r="G88" s="165"/>
      <c r="H88" s="165"/>
    </row>
    <row r="89" spans="1:8" ht="15" x14ac:dyDescent="0.2">
      <c r="A89" s="688"/>
      <c r="B89" s="689"/>
      <c r="C89" s="473"/>
      <c r="D89" s="160" t="s">
        <v>797</v>
      </c>
      <c r="E89" s="160"/>
      <c r="F89" s="160"/>
      <c r="G89" s="165"/>
      <c r="H89" s="165"/>
    </row>
    <row r="90" spans="1:8" ht="15" customHeight="1" x14ac:dyDescent="0.2">
      <c r="A90" s="669" t="s">
        <v>61</v>
      </c>
      <c r="B90" s="684" t="s">
        <v>639</v>
      </c>
      <c r="C90" s="473"/>
      <c r="D90" s="160" t="s">
        <v>795</v>
      </c>
      <c r="E90" s="160"/>
      <c r="F90" s="160"/>
      <c r="G90" s="165"/>
      <c r="H90" s="165"/>
    </row>
    <row r="91" spans="1:8" ht="15" customHeight="1" x14ac:dyDescent="0.2">
      <c r="A91" s="670"/>
      <c r="B91" s="685"/>
      <c r="C91" s="473"/>
      <c r="D91" s="160" t="s">
        <v>763</v>
      </c>
      <c r="E91" s="160"/>
      <c r="F91" s="160"/>
      <c r="G91" s="165"/>
      <c r="H91" s="165"/>
    </row>
    <row r="92" spans="1:8" ht="15" customHeight="1" x14ac:dyDescent="0.2">
      <c r="A92" s="670"/>
      <c r="B92" s="685"/>
      <c r="C92" s="504"/>
      <c r="D92" s="160" t="s">
        <v>781</v>
      </c>
      <c r="E92" s="160"/>
      <c r="F92" s="160"/>
      <c r="G92" s="165"/>
      <c r="H92" s="165"/>
    </row>
    <row r="93" spans="1:8" ht="15" customHeight="1" x14ac:dyDescent="0.2">
      <c r="A93" s="670"/>
      <c r="B93" s="685"/>
      <c r="C93" s="504"/>
      <c r="D93" s="160" t="s">
        <v>825</v>
      </c>
      <c r="E93" s="160"/>
      <c r="F93" s="160"/>
      <c r="G93" s="165"/>
      <c r="H93" s="165"/>
    </row>
    <row r="94" spans="1:8" ht="15" customHeight="1" x14ac:dyDescent="0.2">
      <c r="A94" s="670"/>
      <c r="B94" s="685"/>
      <c r="C94" s="473"/>
      <c r="D94" s="91" t="s">
        <v>757</v>
      </c>
      <c r="E94" s="160"/>
      <c r="F94" s="160"/>
      <c r="G94" s="165"/>
      <c r="H94" s="165"/>
    </row>
    <row r="95" spans="1:8" ht="29.25" customHeight="1" x14ac:dyDescent="0.2">
      <c r="A95" s="670"/>
      <c r="B95" s="685"/>
      <c r="C95" s="510"/>
      <c r="D95" s="532" t="s">
        <v>3577</v>
      </c>
      <c r="E95" s="160"/>
      <c r="F95" s="160"/>
      <c r="G95" s="165"/>
      <c r="H95" s="165"/>
    </row>
    <row r="96" spans="1:8" ht="15.75" customHeight="1" x14ac:dyDescent="0.25">
      <c r="A96" s="671"/>
      <c r="B96" s="686"/>
      <c r="C96" s="510"/>
      <c r="D96" s="533" t="s">
        <v>830</v>
      </c>
      <c r="E96" s="160"/>
      <c r="F96" s="160"/>
      <c r="G96" s="165"/>
      <c r="H96" s="165"/>
    </row>
    <row r="97" spans="1:8" ht="15" customHeight="1" x14ac:dyDescent="0.25">
      <c r="A97" s="669" t="s">
        <v>62</v>
      </c>
      <c r="B97" s="684" t="s">
        <v>640</v>
      </c>
      <c r="C97" s="473"/>
      <c r="D97" s="164"/>
      <c r="E97" s="164"/>
      <c r="F97" s="164"/>
      <c r="G97" s="163" t="s">
        <v>751</v>
      </c>
      <c r="H97" s="165"/>
    </row>
    <row r="98" spans="1:8" ht="30" x14ac:dyDescent="0.25">
      <c r="A98" s="670"/>
      <c r="B98" s="685"/>
      <c r="C98" s="473"/>
      <c r="D98" s="164"/>
      <c r="E98" s="164"/>
      <c r="F98" s="164"/>
      <c r="G98" s="163" t="s">
        <v>754</v>
      </c>
      <c r="H98" s="165"/>
    </row>
    <row r="99" spans="1:8" ht="30" x14ac:dyDescent="0.25">
      <c r="A99" s="670"/>
      <c r="B99" s="685"/>
      <c r="C99" s="473"/>
      <c r="D99" s="163"/>
      <c r="E99" s="163"/>
      <c r="F99" s="163"/>
      <c r="G99" s="163" t="s">
        <v>753</v>
      </c>
      <c r="H99" s="165"/>
    </row>
    <row r="100" spans="1:8" ht="60" x14ac:dyDescent="0.25">
      <c r="A100" s="670"/>
      <c r="B100" s="685"/>
      <c r="C100" s="473"/>
      <c r="D100" s="163"/>
      <c r="E100" s="163"/>
      <c r="F100" s="163"/>
      <c r="G100" s="163" t="s">
        <v>798</v>
      </c>
      <c r="H100" s="165"/>
    </row>
    <row r="101" spans="1:8" ht="45" x14ac:dyDescent="0.25">
      <c r="A101" s="670"/>
      <c r="B101" s="685"/>
      <c r="C101" s="473"/>
      <c r="D101" s="163"/>
      <c r="E101" s="163"/>
      <c r="F101" s="163"/>
      <c r="G101" s="163" t="s">
        <v>799</v>
      </c>
      <c r="H101" s="165"/>
    </row>
    <row r="102" spans="1:8" ht="15" customHeight="1" x14ac:dyDescent="0.25">
      <c r="A102" s="670"/>
      <c r="B102" s="685"/>
      <c r="C102" s="473"/>
      <c r="D102" s="163"/>
      <c r="E102" s="163"/>
      <c r="F102" s="163"/>
      <c r="G102" s="163" t="s">
        <v>800</v>
      </c>
      <c r="H102" s="165"/>
    </row>
    <row r="103" spans="1:8" ht="15.75" customHeight="1" x14ac:dyDescent="0.25">
      <c r="A103" s="671"/>
      <c r="B103" s="686"/>
      <c r="C103" s="166" t="s">
        <v>2818</v>
      </c>
      <c r="D103" s="163"/>
      <c r="E103" s="163"/>
      <c r="F103" s="163"/>
      <c r="G103" s="163"/>
      <c r="H103" s="165"/>
    </row>
    <row r="104" spans="1:8" ht="15.75" customHeight="1" x14ac:dyDescent="0.25">
      <c r="A104" s="669" t="s">
        <v>63</v>
      </c>
      <c r="B104" s="684" t="s">
        <v>641</v>
      </c>
      <c r="C104" s="166"/>
      <c r="D104" s="170" t="s">
        <v>801</v>
      </c>
      <c r="E104" s="163"/>
      <c r="F104" s="163"/>
      <c r="G104" s="163"/>
      <c r="H104" s="165"/>
    </row>
    <row r="105" spans="1:8" ht="27.75" customHeight="1" x14ac:dyDescent="0.25">
      <c r="A105" s="670"/>
      <c r="B105" s="685"/>
      <c r="C105" s="166"/>
      <c r="D105" s="163" t="s">
        <v>803</v>
      </c>
      <c r="E105" s="163"/>
      <c r="F105" s="163"/>
      <c r="G105" s="163"/>
      <c r="H105" s="165"/>
    </row>
    <row r="106" spans="1:8" ht="15" customHeight="1" x14ac:dyDescent="0.2">
      <c r="A106" s="670"/>
      <c r="B106" s="685"/>
      <c r="C106" s="473"/>
      <c r="D106" s="170"/>
      <c r="E106" s="170"/>
      <c r="F106" s="170" t="s">
        <v>802</v>
      </c>
      <c r="G106" s="91"/>
      <c r="H106" s="170"/>
    </row>
    <row r="107" spans="1:8" ht="15" x14ac:dyDescent="0.25">
      <c r="A107" s="670"/>
      <c r="B107" s="685"/>
      <c r="C107" s="473"/>
      <c r="D107" s="91"/>
      <c r="E107" s="163"/>
      <c r="F107" s="163"/>
      <c r="G107" s="170" t="s">
        <v>804</v>
      </c>
      <c r="H107" s="170"/>
    </row>
    <row r="108" spans="1:8" ht="15" customHeight="1" x14ac:dyDescent="0.2">
      <c r="A108" s="670"/>
      <c r="B108" s="685"/>
      <c r="C108" s="473"/>
      <c r="D108" s="168" t="s">
        <v>736</v>
      </c>
      <c r="E108" s="168"/>
      <c r="F108" s="168"/>
      <c r="G108" s="168"/>
      <c r="H108" s="165"/>
    </row>
    <row r="109" spans="1:8" ht="15" customHeight="1" x14ac:dyDescent="0.2">
      <c r="A109" s="670"/>
      <c r="B109" s="685"/>
      <c r="C109" s="473"/>
      <c r="D109" s="168"/>
      <c r="E109" s="168"/>
      <c r="F109" s="168"/>
      <c r="G109" s="168" t="s">
        <v>805</v>
      </c>
      <c r="H109" s="165"/>
    </row>
    <row r="110" spans="1:8" ht="15" customHeight="1" x14ac:dyDescent="0.2">
      <c r="A110" s="670"/>
      <c r="B110" s="685"/>
      <c r="C110" s="473"/>
      <c r="D110" s="166" t="s">
        <v>793</v>
      </c>
      <c r="E110" s="166"/>
      <c r="F110" s="166"/>
      <c r="G110" s="168"/>
      <c r="H110" s="165"/>
    </row>
    <row r="111" spans="1:8" ht="15" customHeight="1" x14ac:dyDescent="0.2">
      <c r="A111" s="670"/>
      <c r="B111" s="685"/>
      <c r="C111" s="473"/>
      <c r="D111" s="168" t="s">
        <v>806</v>
      </c>
      <c r="E111" s="168"/>
      <c r="F111" s="168"/>
      <c r="G111" s="168"/>
      <c r="H111" s="165"/>
    </row>
    <row r="112" spans="1:8" ht="15" customHeight="1" x14ac:dyDescent="0.2">
      <c r="A112" s="671"/>
      <c r="B112" s="686"/>
      <c r="C112" s="473"/>
      <c r="D112" s="168" t="s">
        <v>795</v>
      </c>
      <c r="E112" s="168"/>
      <c r="F112" s="168"/>
      <c r="G112" s="168"/>
      <c r="H112" s="165"/>
    </row>
    <row r="113" spans="1:8" ht="31.5" x14ac:dyDescent="0.2">
      <c r="A113" s="471" t="s">
        <v>64</v>
      </c>
      <c r="B113" s="472" t="s">
        <v>1060</v>
      </c>
      <c r="C113" s="473"/>
      <c r="D113" s="166" t="s">
        <v>1070</v>
      </c>
      <c r="E113" s="166"/>
      <c r="F113" s="166"/>
      <c r="G113" s="165"/>
      <c r="H113" s="165"/>
    </row>
    <row r="114" spans="1:8" s="90" customFormat="1" ht="15" x14ac:dyDescent="0.25">
      <c r="A114" s="666" t="s">
        <v>70</v>
      </c>
      <c r="B114" s="663" t="s">
        <v>1065</v>
      </c>
      <c r="C114" s="473"/>
      <c r="D114" s="163" t="s">
        <v>801</v>
      </c>
      <c r="E114" s="163"/>
      <c r="F114" s="163"/>
      <c r="G114" s="473"/>
      <c r="H114" s="473"/>
    </row>
    <row r="115" spans="1:8" s="90" customFormat="1" ht="15" x14ac:dyDescent="0.25">
      <c r="A115" s="667"/>
      <c r="B115" s="664"/>
      <c r="C115" s="473"/>
      <c r="D115" s="163" t="s">
        <v>762</v>
      </c>
      <c r="E115" s="163"/>
      <c r="F115" s="163"/>
      <c r="G115" s="473"/>
      <c r="H115" s="473"/>
    </row>
    <row r="116" spans="1:8" s="90" customFormat="1" ht="15" x14ac:dyDescent="0.25">
      <c r="A116" s="667"/>
      <c r="B116" s="664"/>
      <c r="C116" s="473"/>
      <c r="D116" s="163" t="s">
        <v>814</v>
      </c>
      <c r="E116" s="163"/>
      <c r="F116" s="163"/>
      <c r="G116" s="473"/>
      <c r="H116" s="473"/>
    </row>
    <row r="117" spans="1:8" s="90" customFormat="1" ht="15" x14ac:dyDescent="0.25">
      <c r="A117" s="668"/>
      <c r="B117" s="665"/>
      <c r="C117" s="473"/>
      <c r="D117" s="163" t="s">
        <v>757</v>
      </c>
      <c r="E117" s="163"/>
      <c r="F117" s="163"/>
      <c r="G117" s="473"/>
      <c r="H117" s="473"/>
    </row>
    <row r="118" spans="1:8" s="94" customFormat="1" ht="30" x14ac:dyDescent="0.25">
      <c r="A118" s="681" t="s">
        <v>66</v>
      </c>
      <c r="B118" s="678" t="s">
        <v>1061</v>
      </c>
      <c r="C118" s="171"/>
      <c r="D118" s="172" t="s">
        <v>780</v>
      </c>
      <c r="E118" s="172"/>
      <c r="F118" s="172"/>
      <c r="G118" s="171"/>
      <c r="H118" s="171"/>
    </row>
    <row r="119" spans="1:8" s="94" customFormat="1" ht="15" x14ac:dyDescent="0.25">
      <c r="A119" s="682"/>
      <c r="B119" s="679"/>
      <c r="C119" s="171"/>
      <c r="D119" s="172" t="s">
        <v>801</v>
      </c>
      <c r="E119" s="172"/>
      <c r="F119" s="172"/>
      <c r="G119" s="171"/>
      <c r="H119" s="171"/>
    </row>
    <row r="120" spans="1:8" s="94" customFormat="1" ht="30" x14ac:dyDescent="0.25">
      <c r="A120" s="682"/>
      <c r="B120" s="679"/>
      <c r="C120" s="171"/>
      <c r="D120" s="172" t="s">
        <v>739</v>
      </c>
      <c r="E120" s="172"/>
      <c r="F120" s="172"/>
      <c r="G120" s="171"/>
      <c r="H120" s="171"/>
    </row>
    <row r="121" spans="1:8" s="94" customFormat="1" ht="15" x14ac:dyDescent="0.25">
      <c r="A121" s="682"/>
      <c r="B121" s="679"/>
      <c r="C121" s="171"/>
      <c r="D121" s="172" t="s">
        <v>756</v>
      </c>
      <c r="E121" s="172"/>
      <c r="F121" s="172"/>
      <c r="G121" s="171"/>
      <c r="H121" s="171"/>
    </row>
    <row r="122" spans="1:8" s="94" customFormat="1" ht="15" x14ac:dyDescent="0.25">
      <c r="A122" s="682"/>
      <c r="B122" s="679"/>
      <c r="C122" s="171"/>
      <c r="D122" s="172" t="s">
        <v>757</v>
      </c>
      <c r="E122" s="172"/>
      <c r="F122" s="172"/>
      <c r="G122" s="171"/>
      <c r="H122" s="171"/>
    </row>
    <row r="123" spans="1:8" s="94" customFormat="1" ht="15" x14ac:dyDescent="0.25">
      <c r="A123" s="683"/>
      <c r="B123" s="680"/>
      <c r="C123" s="171"/>
      <c r="D123" s="172" t="s">
        <v>806</v>
      </c>
      <c r="E123" s="172"/>
      <c r="F123" s="172"/>
      <c r="G123" s="171"/>
      <c r="H123" s="171"/>
    </row>
    <row r="124" spans="1:8" s="90" customFormat="1" ht="30" customHeight="1" x14ac:dyDescent="0.25">
      <c r="A124" s="666" t="s">
        <v>67</v>
      </c>
      <c r="B124" s="675" t="s">
        <v>1062</v>
      </c>
      <c r="C124" s="473"/>
      <c r="D124" s="163"/>
      <c r="E124" s="163"/>
      <c r="F124" s="163"/>
      <c r="G124" s="163" t="s">
        <v>807</v>
      </c>
      <c r="H124" s="473"/>
    </row>
    <row r="125" spans="1:8" s="90" customFormat="1" ht="30" x14ac:dyDescent="0.25">
      <c r="A125" s="667"/>
      <c r="B125" s="676"/>
      <c r="C125" s="473"/>
      <c r="D125" s="163" t="s">
        <v>808</v>
      </c>
      <c r="E125" s="163"/>
      <c r="F125" s="163"/>
      <c r="G125" s="163"/>
      <c r="H125" s="473"/>
    </row>
    <row r="126" spans="1:8" s="90" customFormat="1" ht="15" customHeight="1" x14ac:dyDescent="0.25">
      <c r="A126" s="667"/>
      <c r="B126" s="676"/>
      <c r="C126" s="473"/>
      <c r="D126" s="163" t="s">
        <v>751</v>
      </c>
      <c r="E126" s="163"/>
      <c r="F126" s="163"/>
      <c r="G126" s="473"/>
      <c r="H126" s="473"/>
    </row>
    <row r="127" spans="1:8" s="90" customFormat="1" ht="15" customHeight="1" x14ac:dyDescent="0.25">
      <c r="A127" s="667"/>
      <c r="B127" s="676"/>
      <c r="C127" s="473"/>
      <c r="D127" s="163" t="s">
        <v>809</v>
      </c>
      <c r="E127" s="163"/>
      <c r="F127" s="163"/>
      <c r="G127" s="473"/>
      <c r="H127" s="473"/>
    </row>
    <row r="128" spans="1:8" s="90" customFormat="1" ht="15" customHeight="1" x14ac:dyDescent="0.25">
      <c r="A128" s="667"/>
      <c r="B128" s="676"/>
      <c r="C128" s="473"/>
      <c r="D128" s="163"/>
      <c r="E128" s="163"/>
      <c r="F128" s="163"/>
      <c r="G128" s="163" t="s">
        <v>800</v>
      </c>
      <c r="H128" s="473"/>
    </row>
    <row r="129" spans="1:8" s="90" customFormat="1" ht="15.75" customHeight="1" x14ac:dyDescent="0.25">
      <c r="A129" s="668"/>
      <c r="B129" s="677"/>
      <c r="C129" s="166" t="s">
        <v>2818</v>
      </c>
      <c r="D129" s="163"/>
      <c r="E129" s="163"/>
      <c r="F129" s="163"/>
      <c r="G129" s="163"/>
      <c r="H129" s="473"/>
    </row>
    <row r="130" spans="1:8" s="90" customFormat="1" ht="18" customHeight="1" x14ac:dyDescent="0.25">
      <c r="A130" s="666" t="s">
        <v>68</v>
      </c>
      <c r="B130" s="663" t="s">
        <v>1063</v>
      </c>
      <c r="C130" s="473"/>
      <c r="D130" s="163" t="s">
        <v>810</v>
      </c>
      <c r="F130" s="473"/>
      <c r="G130" s="163"/>
      <c r="H130" s="163"/>
    </row>
    <row r="131" spans="1:8" s="90" customFormat="1" ht="15" x14ac:dyDescent="0.25">
      <c r="A131" s="667"/>
      <c r="B131" s="664"/>
      <c r="C131" s="473"/>
      <c r="D131" s="473"/>
      <c r="E131" s="163" t="s">
        <v>811</v>
      </c>
      <c r="F131" s="473"/>
      <c r="G131" s="163"/>
      <c r="H131" s="163"/>
    </row>
    <row r="132" spans="1:8" s="90" customFormat="1" ht="15" x14ac:dyDescent="0.25">
      <c r="A132" s="667"/>
      <c r="B132" s="664"/>
      <c r="C132" s="473"/>
      <c r="D132" s="163" t="s">
        <v>793</v>
      </c>
      <c r="E132" s="163"/>
      <c r="F132" s="163"/>
      <c r="G132" s="473"/>
      <c r="H132" s="473"/>
    </row>
    <row r="133" spans="1:8" s="90" customFormat="1" ht="15" x14ac:dyDescent="0.25">
      <c r="A133" s="667"/>
      <c r="B133" s="664"/>
      <c r="C133" s="473"/>
      <c r="D133" s="163" t="s">
        <v>795</v>
      </c>
      <c r="E133" s="163"/>
      <c r="F133" s="163"/>
      <c r="G133" s="473"/>
      <c r="H133" s="473"/>
    </row>
    <row r="134" spans="1:8" s="90" customFormat="1" ht="15" x14ac:dyDescent="0.25">
      <c r="A134" s="667"/>
      <c r="B134" s="664"/>
      <c r="C134" s="473"/>
      <c r="D134" s="163" t="s">
        <v>794</v>
      </c>
      <c r="E134" s="163"/>
      <c r="F134" s="163"/>
      <c r="G134" s="473"/>
      <c r="H134" s="473"/>
    </row>
    <row r="135" spans="1:8" s="90" customFormat="1" ht="15" x14ac:dyDescent="0.25">
      <c r="A135" s="667"/>
      <c r="B135" s="664"/>
      <c r="C135" s="473"/>
      <c r="D135" s="163" t="s">
        <v>781</v>
      </c>
      <c r="E135" s="163"/>
      <c r="F135" s="163"/>
      <c r="G135" s="473"/>
      <c r="H135" s="473"/>
    </row>
    <row r="136" spans="1:8" s="90" customFormat="1" ht="15" x14ac:dyDescent="0.25">
      <c r="A136" s="668"/>
      <c r="B136" s="665"/>
      <c r="C136" s="473"/>
      <c r="D136" s="163"/>
      <c r="E136" s="163"/>
      <c r="F136" s="163" t="s">
        <v>812</v>
      </c>
      <c r="G136" s="163"/>
      <c r="H136" s="473"/>
    </row>
    <row r="137" spans="1:8" s="90" customFormat="1" ht="15" x14ac:dyDescent="0.25">
      <c r="A137" s="666" t="s">
        <v>69</v>
      </c>
      <c r="B137" s="663" t="s">
        <v>1064</v>
      </c>
      <c r="C137" s="473"/>
      <c r="D137" s="163" t="s">
        <v>809</v>
      </c>
      <c r="E137" s="163"/>
      <c r="F137" s="163"/>
      <c r="G137" s="473"/>
      <c r="H137" s="473"/>
    </row>
    <row r="138" spans="1:8" s="90" customFormat="1" ht="15" x14ac:dyDescent="0.25">
      <c r="A138" s="667"/>
      <c r="B138" s="664"/>
      <c r="C138" s="473"/>
      <c r="D138" s="163" t="s">
        <v>813</v>
      </c>
      <c r="E138" s="163"/>
      <c r="F138" s="163"/>
      <c r="G138" s="473"/>
      <c r="H138" s="473"/>
    </row>
    <row r="139" spans="1:8" s="90" customFormat="1" ht="15" x14ac:dyDescent="0.25">
      <c r="A139" s="667"/>
      <c r="B139" s="664"/>
      <c r="C139" s="473"/>
      <c r="D139" s="163" t="s">
        <v>795</v>
      </c>
      <c r="E139" s="163"/>
      <c r="F139" s="163"/>
      <c r="G139" s="473"/>
      <c r="H139" s="473"/>
    </row>
    <row r="140" spans="1:8" s="90" customFormat="1" ht="15" x14ac:dyDescent="0.25">
      <c r="A140" s="667"/>
      <c r="B140" s="664"/>
      <c r="C140" s="473"/>
      <c r="D140" s="163" t="s">
        <v>781</v>
      </c>
      <c r="E140" s="163"/>
      <c r="F140" s="163"/>
      <c r="G140" s="473"/>
      <c r="H140" s="473"/>
    </row>
    <row r="141" spans="1:8" s="90" customFormat="1" ht="15" x14ac:dyDescent="0.25">
      <c r="A141" s="667"/>
      <c r="B141" s="664"/>
      <c r="C141" s="473"/>
      <c r="D141" s="163" t="s">
        <v>757</v>
      </c>
      <c r="E141" s="163"/>
      <c r="F141" s="163"/>
      <c r="G141" s="473"/>
      <c r="H141" s="473"/>
    </row>
    <row r="142" spans="1:8" s="90" customFormat="1" ht="15" x14ac:dyDescent="0.25">
      <c r="A142" s="668"/>
      <c r="B142" s="665"/>
      <c r="C142" s="473"/>
      <c r="D142" s="163" t="s">
        <v>763</v>
      </c>
      <c r="E142" s="163"/>
      <c r="F142" s="163"/>
      <c r="G142" s="473"/>
      <c r="H142" s="473"/>
    </row>
    <row r="143" spans="1:8" s="90" customFormat="1" ht="15" x14ac:dyDescent="0.2">
      <c r="A143" s="666">
        <v>560206</v>
      </c>
      <c r="B143" s="663" t="s">
        <v>815</v>
      </c>
      <c r="C143" s="473"/>
      <c r="D143" s="170" t="s">
        <v>757</v>
      </c>
      <c r="E143" s="170"/>
      <c r="F143" s="170"/>
      <c r="G143" s="473"/>
      <c r="H143" s="473"/>
    </row>
    <row r="144" spans="1:8" s="90" customFormat="1" ht="15" x14ac:dyDescent="0.2">
      <c r="A144" s="667"/>
      <c r="B144" s="664"/>
      <c r="C144" s="473"/>
      <c r="D144" s="170" t="s">
        <v>792</v>
      </c>
      <c r="E144" s="170"/>
      <c r="F144" s="170"/>
      <c r="G144" s="473"/>
      <c r="H144" s="473"/>
    </row>
    <row r="145" spans="1:8" s="90" customFormat="1" ht="15" x14ac:dyDescent="0.2">
      <c r="A145" s="667"/>
      <c r="B145" s="664"/>
      <c r="C145" s="473"/>
      <c r="D145" s="170" t="s">
        <v>816</v>
      </c>
      <c r="E145" s="170"/>
      <c r="F145" s="170"/>
      <c r="G145" s="473"/>
      <c r="H145" s="473"/>
    </row>
    <row r="146" spans="1:8" s="90" customFormat="1" ht="30" x14ac:dyDescent="0.2">
      <c r="A146" s="667"/>
      <c r="B146" s="664"/>
      <c r="C146" s="473"/>
      <c r="D146" s="170" t="s">
        <v>753</v>
      </c>
      <c r="E146" s="170"/>
      <c r="F146" s="170"/>
      <c r="G146" s="473"/>
      <c r="H146" s="473"/>
    </row>
    <row r="147" spans="1:8" s="90" customFormat="1" ht="30" x14ac:dyDescent="0.2">
      <c r="A147" s="667"/>
      <c r="B147" s="664"/>
      <c r="C147" s="473"/>
      <c r="D147" s="170" t="s">
        <v>754</v>
      </c>
      <c r="E147" s="170"/>
      <c r="F147" s="170"/>
      <c r="G147" s="473"/>
      <c r="H147" s="473"/>
    </row>
    <row r="148" spans="1:8" s="90" customFormat="1" ht="30" x14ac:dyDescent="0.2">
      <c r="A148" s="667"/>
      <c r="B148" s="664"/>
      <c r="C148" s="473"/>
      <c r="D148" s="170" t="s">
        <v>817</v>
      </c>
      <c r="E148" s="170"/>
      <c r="F148" s="170"/>
      <c r="G148" s="473"/>
      <c r="H148" s="473"/>
    </row>
    <row r="149" spans="1:8" s="90" customFormat="1" ht="15" x14ac:dyDescent="0.2">
      <c r="A149" s="667"/>
      <c r="B149" s="664"/>
      <c r="C149" s="473"/>
      <c r="D149" s="168" t="s">
        <v>756</v>
      </c>
      <c r="E149" s="168"/>
      <c r="F149" s="168"/>
      <c r="G149" s="473"/>
      <c r="H149" s="473"/>
    </row>
    <row r="150" spans="1:8" s="90" customFormat="1" ht="15" x14ac:dyDescent="0.2">
      <c r="A150" s="667"/>
      <c r="B150" s="664"/>
      <c r="C150" s="473"/>
      <c r="D150" s="168" t="s">
        <v>762</v>
      </c>
      <c r="E150" s="168"/>
      <c r="F150" s="168"/>
      <c r="G150" s="473"/>
      <c r="H150" s="473"/>
    </row>
    <row r="151" spans="1:8" s="90" customFormat="1" ht="30" x14ac:dyDescent="0.2">
      <c r="A151" s="667"/>
      <c r="B151" s="664"/>
      <c r="C151" s="473"/>
      <c r="D151" s="168" t="s">
        <v>780</v>
      </c>
      <c r="E151" s="168"/>
      <c r="F151" s="168"/>
      <c r="G151" s="473"/>
      <c r="H151" s="473"/>
    </row>
    <row r="152" spans="1:8" s="90" customFormat="1" ht="15" x14ac:dyDescent="0.2">
      <c r="A152" s="667"/>
      <c r="B152" s="664"/>
      <c r="C152" s="473"/>
      <c r="D152" s="168" t="s">
        <v>751</v>
      </c>
      <c r="E152" s="168"/>
      <c r="F152" s="168"/>
      <c r="G152" s="473"/>
      <c r="H152" s="473"/>
    </row>
    <row r="153" spans="1:8" s="90" customFormat="1" ht="15" x14ac:dyDescent="0.2">
      <c r="A153" s="667"/>
      <c r="B153" s="664"/>
      <c r="C153" s="473"/>
      <c r="D153" s="170" t="s">
        <v>818</v>
      </c>
      <c r="E153" s="170"/>
      <c r="F153" s="170"/>
      <c r="G153" s="473"/>
      <c r="H153" s="473"/>
    </row>
    <row r="154" spans="1:8" s="90" customFormat="1" ht="15" x14ac:dyDescent="0.2">
      <c r="A154" s="667"/>
      <c r="B154" s="664"/>
      <c r="C154" s="473"/>
      <c r="D154" s="168" t="s">
        <v>795</v>
      </c>
      <c r="E154" s="168"/>
      <c r="F154" s="168"/>
      <c r="G154" s="473"/>
      <c r="H154" s="473"/>
    </row>
    <row r="155" spans="1:8" s="90" customFormat="1" ht="60" x14ac:dyDescent="0.2">
      <c r="A155" s="667"/>
      <c r="B155" s="664"/>
      <c r="C155" s="473"/>
      <c r="D155" s="170"/>
      <c r="E155" s="170"/>
      <c r="F155" s="170"/>
      <c r="G155" s="170" t="s">
        <v>819</v>
      </c>
      <c r="H155" s="170"/>
    </row>
    <row r="156" spans="1:8" s="90" customFormat="1" ht="45" x14ac:dyDescent="0.2">
      <c r="A156" s="667"/>
      <c r="B156" s="664"/>
      <c r="C156" s="473"/>
      <c r="E156" s="168"/>
      <c r="F156" s="170" t="s">
        <v>820</v>
      </c>
      <c r="H156" s="170"/>
    </row>
    <row r="157" spans="1:8" s="90" customFormat="1" ht="15" x14ac:dyDescent="0.2">
      <c r="A157" s="667"/>
      <c r="B157" s="664"/>
      <c r="C157" s="473"/>
      <c r="D157" s="170" t="s">
        <v>801</v>
      </c>
      <c r="E157" s="170"/>
      <c r="F157" s="170"/>
      <c r="G157" s="473"/>
      <c r="H157" s="473"/>
    </row>
    <row r="158" spans="1:8" s="90" customFormat="1" ht="15" x14ac:dyDescent="0.2">
      <c r="A158" s="667"/>
      <c r="B158" s="664"/>
      <c r="C158" s="473"/>
      <c r="D158" s="168" t="s">
        <v>821</v>
      </c>
      <c r="E158" s="168"/>
      <c r="F158" s="168"/>
      <c r="G158" s="168"/>
      <c r="H158" s="473"/>
    </row>
    <row r="159" spans="1:8" s="90" customFormat="1" ht="15" x14ac:dyDescent="0.2">
      <c r="A159" s="668"/>
      <c r="B159" s="665"/>
      <c r="C159" s="473"/>
      <c r="D159" s="168" t="s">
        <v>779</v>
      </c>
      <c r="E159" s="168"/>
      <c r="F159" s="168"/>
      <c r="G159" s="168"/>
      <c r="H159" s="473"/>
    </row>
    <row r="160" spans="1:8" ht="47.25" x14ac:dyDescent="0.25">
      <c r="A160" s="471" t="s">
        <v>496</v>
      </c>
      <c r="B160" s="472" t="s">
        <v>1066</v>
      </c>
      <c r="C160" s="170" t="s">
        <v>763</v>
      </c>
      <c r="D160" s="169"/>
      <c r="E160" s="169"/>
      <c r="F160" s="169"/>
      <c r="G160" s="165"/>
      <c r="H160" s="165"/>
    </row>
    <row r="161" spans="1:8" s="90" customFormat="1" ht="15" x14ac:dyDescent="0.25">
      <c r="A161" s="666" t="s">
        <v>498</v>
      </c>
      <c r="B161" s="663" t="s">
        <v>331</v>
      </c>
      <c r="C161" s="163" t="s">
        <v>736</v>
      </c>
      <c r="D161" s="163"/>
      <c r="E161" s="163"/>
      <c r="F161" s="163"/>
      <c r="G161" s="473"/>
      <c r="H161" s="473"/>
    </row>
    <row r="162" spans="1:8" s="90" customFormat="1" ht="15" x14ac:dyDescent="0.25">
      <c r="A162" s="667"/>
      <c r="B162" s="664"/>
      <c r="C162" s="163" t="s">
        <v>801</v>
      </c>
      <c r="D162" s="163"/>
      <c r="E162" s="163"/>
      <c r="F162" s="163"/>
      <c r="G162" s="473"/>
      <c r="H162" s="473"/>
    </row>
    <row r="163" spans="1:8" s="90" customFormat="1" ht="15" x14ac:dyDescent="0.25">
      <c r="A163" s="667"/>
      <c r="B163" s="664"/>
      <c r="C163" s="163" t="s">
        <v>763</v>
      </c>
      <c r="D163" s="163"/>
      <c r="E163" s="163"/>
      <c r="F163" s="163"/>
      <c r="G163" s="473"/>
      <c r="H163" s="473"/>
    </row>
    <row r="164" spans="1:8" s="90" customFormat="1" ht="30" x14ac:dyDescent="0.25">
      <c r="A164" s="668"/>
      <c r="B164" s="665"/>
      <c r="C164" s="163" t="s">
        <v>822</v>
      </c>
      <c r="D164" s="163"/>
      <c r="E164" s="163"/>
      <c r="F164" s="163"/>
      <c r="G164" s="473"/>
      <c r="H164" s="473"/>
    </row>
    <row r="165" spans="1:8" ht="30" x14ac:dyDescent="0.25">
      <c r="A165" s="666" t="s">
        <v>499</v>
      </c>
      <c r="B165" s="675" t="s">
        <v>332</v>
      </c>
      <c r="C165" s="473"/>
      <c r="D165" s="163" t="s">
        <v>823</v>
      </c>
      <c r="E165" s="163"/>
      <c r="F165" s="163"/>
      <c r="G165" s="165"/>
      <c r="H165" s="165"/>
    </row>
    <row r="166" spans="1:8" ht="30" x14ac:dyDescent="0.25">
      <c r="A166" s="667"/>
      <c r="B166" s="676"/>
      <c r="C166" s="473"/>
      <c r="D166" s="163" t="s">
        <v>824</v>
      </c>
      <c r="E166" s="163"/>
      <c r="F166" s="163"/>
      <c r="G166" s="165"/>
      <c r="H166" s="165"/>
    </row>
    <row r="167" spans="1:8" ht="15" customHeight="1" x14ac:dyDescent="0.25">
      <c r="A167" s="667"/>
      <c r="B167" s="676"/>
      <c r="C167" s="473"/>
      <c r="D167" s="163" t="s">
        <v>751</v>
      </c>
      <c r="E167" s="163"/>
      <c r="F167" s="163"/>
      <c r="G167" s="165"/>
      <c r="H167" s="165"/>
    </row>
    <row r="168" spans="1:8" ht="15" customHeight="1" x14ac:dyDescent="0.25">
      <c r="A168" s="667"/>
      <c r="B168" s="676"/>
      <c r="C168" s="473"/>
      <c r="D168" s="163" t="s">
        <v>809</v>
      </c>
      <c r="E168" s="163"/>
      <c r="F168" s="163"/>
      <c r="G168" s="165"/>
      <c r="H168" s="165"/>
    </row>
    <row r="169" spans="1:8" ht="15" customHeight="1" x14ac:dyDescent="0.25">
      <c r="A169" s="667"/>
      <c r="B169" s="676"/>
      <c r="C169" s="473"/>
      <c r="D169" s="163" t="s">
        <v>757</v>
      </c>
      <c r="E169" s="163"/>
      <c r="F169" s="163"/>
      <c r="G169" s="165"/>
      <c r="H169" s="165"/>
    </row>
    <row r="170" spans="1:8" ht="15" customHeight="1" x14ac:dyDescent="0.25">
      <c r="A170" s="667"/>
      <c r="B170" s="676"/>
      <c r="C170" s="473"/>
      <c r="D170" s="163" t="s">
        <v>813</v>
      </c>
      <c r="E170" s="163"/>
      <c r="F170" s="163"/>
      <c r="G170" s="165"/>
      <c r="H170" s="165"/>
    </row>
    <row r="171" spans="1:8" ht="15" customHeight="1" x14ac:dyDescent="0.25">
      <c r="A171" s="667"/>
      <c r="B171" s="676"/>
      <c r="C171" s="473"/>
      <c r="D171" s="163" t="s">
        <v>762</v>
      </c>
      <c r="E171" s="163"/>
      <c r="F171" s="163"/>
      <c r="G171" s="165"/>
      <c r="H171" s="165"/>
    </row>
    <row r="172" spans="1:8" ht="15" customHeight="1" x14ac:dyDescent="0.25">
      <c r="A172" s="667"/>
      <c r="B172" s="676"/>
      <c r="C172" s="473"/>
      <c r="D172" s="502" t="s">
        <v>763</v>
      </c>
      <c r="E172" s="163"/>
      <c r="F172" s="163"/>
      <c r="G172" s="165"/>
      <c r="H172" s="165"/>
    </row>
    <row r="173" spans="1:8" ht="15" customHeight="1" x14ac:dyDescent="0.25">
      <c r="A173" s="668"/>
      <c r="B173" s="677"/>
      <c r="C173" s="473"/>
      <c r="D173" s="503" t="s">
        <v>3568</v>
      </c>
      <c r="E173" s="163"/>
      <c r="F173" s="163"/>
      <c r="G173" s="165"/>
      <c r="H173" s="165"/>
    </row>
    <row r="174" spans="1:8" s="90" customFormat="1" ht="30" x14ac:dyDescent="0.25">
      <c r="A174" s="666" t="s">
        <v>500</v>
      </c>
      <c r="B174" s="663" t="s">
        <v>333</v>
      </c>
      <c r="C174" s="473"/>
      <c r="D174" s="473" t="s">
        <v>810</v>
      </c>
      <c r="F174" s="163"/>
      <c r="G174" s="473"/>
      <c r="H174" s="473"/>
    </row>
    <row r="175" spans="1:8" s="90" customFormat="1" ht="15" x14ac:dyDescent="0.25">
      <c r="A175" s="667"/>
      <c r="B175" s="664"/>
      <c r="C175" s="473"/>
      <c r="D175" s="163"/>
      <c r="E175" s="473" t="s">
        <v>811</v>
      </c>
      <c r="F175" s="163"/>
      <c r="G175" s="473"/>
      <c r="H175" s="473"/>
    </row>
    <row r="176" spans="1:8" s="90" customFormat="1" ht="15" x14ac:dyDescent="0.25">
      <c r="A176" s="667"/>
      <c r="B176" s="664"/>
      <c r="C176" s="473"/>
      <c r="D176" s="163" t="s">
        <v>793</v>
      </c>
      <c r="E176" s="163"/>
      <c r="F176" s="163"/>
      <c r="G176" s="473"/>
      <c r="H176" s="473"/>
    </row>
    <row r="177" spans="1:8" s="90" customFormat="1" ht="15" x14ac:dyDescent="0.25">
      <c r="A177" s="667"/>
      <c r="B177" s="664"/>
      <c r="C177" s="473"/>
      <c r="D177" s="163" t="s">
        <v>795</v>
      </c>
      <c r="E177" s="163"/>
      <c r="F177" s="163"/>
      <c r="G177" s="473"/>
      <c r="H177" s="473"/>
    </row>
    <row r="178" spans="1:8" s="90" customFormat="1" ht="15" x14ac:dyDescent="0.2">
      <c r="A178" s="667"/>
      <c r="B178" s="664"/>
      <c r="C178" s="473"/>
      <c r="D178" s="170" t="s">
        <v>825</v>
      </c>
      <c r="E178" s="170"/>
      <c r="F178" s="170"/>
      <c r="G178" s="473"/>
      <c r="H178" s="473"/>
    </row>
    <row r="179" spans="1:8" s="90" customFormat="1" ht="15" x14ac:dyDescent="0.25">
      <c r="A179" s="668"/>
      <c r="B179" s="665"/>
      <c r="C179" s="473"/>
      <c r="D179" s="163" t="s">
        <v>826</v>
      </c>
      <c r="E179" s="163"/>
      <c r="F179" s="163"/>
      <c r="G179" s="473"/>
      <c r="H179" s="473"/>
    </row>
    <row r="180" spans="1:8" s="90" customFormat="1" ht="30" customHeight="1" x14ac:dyDescent="0.2">
      <c r="A180" s="666">
        <v>560214</v>
      </c>
      <c r="B180" s="675" t="s">
        <v>2638</v>
      </c>
      <c r="C180" s="473"/>
      <c r="D180" s="161"/>
      <c r="E180" s="161"/>
      <c r="F180" s="161"/>
      <c r="G180" s="161" t="s">
        <v>823</v>
      </c>
      <c r="H180" s="473"/>
    </row>
    <row r="181" spans="1:8" s="90" customFormat="1" ht="30" x14ac:dyDescent="0.2">
      <c r="A181" s="667"/>
      <c r="B181" s="676"/>
      <c r="C181" s="473"/>
      <c r="D181" s="161" t="s">
        <v>827</v>
      </c>
      <c r="E181" s="161"/>
      <c r="F181" s="161"/>
      <c r="G181" s="473"/>
      <c r="H181" s="473"/>
    </row>
    <row r="182" spans="1:8" s="90" customFormat="1" ht="15" customHeight="1" x14ac:dyDescent="0.2">
      <c r="A182" s="667"/>
      <c r="B182" s="676"/>
      <c r="C182" s="473"/>
      <c r="D182" s="161" t="s">
        <v>742</v>
      </c>
      <c r="E182" s="161"/>
      <c r="F182" s="161"/>
      <c r="G182" s="473"/>
      <c r="H182" s="473"/>
    </row>
    <row r="183" spans="1:8" s="90" customFormat="1" ht="45" x14ac:dyDescent="0.2">
      <c r="A183" s="667"/>
      <c r="B183" s="676"/>
      <c r="C183" s="473"/>
      <c r="D183" s="161"/>
      <c r="E183" s="161"/>
      <c r="F183" s="161" t="s">
        <v>828</v>
      </c>
      <c r="H183" s="161"/>
    </row>
    <row r="184" spans="1:8" s="90" customFormat="1" ht="15" customHeight="1" x14ac:dyDescent="0.2">
      <c r="A184" s="667"/>
      <c r="B184" s="676"/>
      <c r="C184" s="473"/>
      <c r="D184" s="161" t="s">
        <v>743</v>
      </c>
      <c r="E184" s="161"/>
      <c r="F184" s="161"/>
      <c r="G184" s="473"/>
      <c r="H184" s="473"/>
    </row>
    <row r="185" spans="1:8" s="90" customFormat="1" ht="30" x14ac:dyDescent="0.2">
      <c r="A185" s="667"/>
      <c r="B185" s="676"/>
      <c r="C185" s="473"/>
      <c r="D185" s="161"/>
      <c r="E185" s="161"/>
      <c r="F185" s="161"/>
      <c r="G185" s="161" t="s">
        <v>829</v>
      </c>
      <c r="H185" s="161"/>
    </row>
    <row r="186" spans="1:8" s="90" customFormat="1" ht="15" customHeight="1" x14ac:dyDescent="0.2">
      <c r="A186" s="667"/>
      <c r="B186" s="676"/>
      <c r="C186" s="473"/>
      <c r="D186" s="161"/>
      <c r="E186" s="161"/>
      <c r="F186" s="161" t="s">
        <v>830</v>
      </c>
      <c r="G186" s="161"/>
      <c r="H186" s="473"/>
    </row>
    <row r="187" spans="1:8" s="90" customFormat="1" ht="15" customHeight="1" x14ac:dyDescent="0.2">
      <c r="A187" s="667"/>
      <c r="B187" s="676"/>
      <c r="C187" s="473"/>
      <c r="D187" s="161" t="s">
        <v>734</v>
      </c>
      <c r="E187" s="161"/>
      <c r="F187" s="161"/>
      <c r="G187" s="473"/>
      <c r="H187" s="473"/>
    </row>
    <row r="188" spans="1:8" s="90" customFormat="1" ht="45" x14ac:dyDescent="0.2">
      <c r="A188" s="667"/>
      <c r="B188" s="676"/>
      <c r="C188" s="473"/>
      <c r="D188" s="161"/>
      <c r="E188" s="161"/>
      <c r="F188" s="161"/>
      <c r="G188" s="161" t="s">
        <v>831</v>
      </c>
      <c r="H188" s="473"/>
    </row>
    <row r="189" spans="1:8" s="90" customFormat="1" ht="15" customHeight="1" x14ac:dyDescent="0.2">
      <c r="A189" s="667"/>
      <c r="B189" s="676"/>
      <c r="C189" s="473"/>
      <c r="D189" s="161"/>
      <c r="E189" s="161"/>
      <c r="F189" s="161"/>
      <c r="G189" s="161" t="s">
        <v>800</v>
      </c>
      <c r="H189" s="473"/>
    </row>
    <row r="190" spans="1:8" s="90" customFormat="1" ht="30" x14ac:dyDescent="0.2">
      <c r="A190" s="667"/>
      <c r="B190" s="676"/>
      <c r="C190" s="473"/>
      <c r="D190" s="161" t="s">
        <v>832</v>
      </c>
      <c r="E190" s="161"/>
      <c r="F190" s="161"/>
      <c r="G190" s="473"/>
      <c r="H190" s="473"/>
    </row>
    <row r="191" spans="1:8" s="90" customFormat="1" ht="30" x14ac:dyDescent="0.2">
      <c r="A191" s="667"/>
      <c r="B191" s="676"/>
      <c r="C191" s="473"/>
      <c r="D191" s="161" t="s">
        <v>833</v>
      </c>
      <c r="E191" s="161"/>
      <c r="F191" s="161"/>
      <c r="G191" s="473"/>
      <c r="H191" s="473"/>
    </row>
    <row r="192" spans="1:8" s="90" customFormat="1" ht="15" customHeight="1" x14ac:dyDescent="0.25">
      <c r="A192" s="667"/>
      <c r="B192" s="676"/>
      <c r="C192" s="473"/>
      <c r="D192" s="163" t="s">
        <v>801</v>
      </c>
      <c r="E192" s="163"/>
      <c r="F192" s="163"/>
      <c r="G192" s="473"/>
      <c r="H192" s="473"/>
    </row>
    <row r="193" spans="1:8" s="90" customFormat="1" ht="15" customHeight="1" x14ac:dyDescent="0.25">
      <c r="A193" s="667"/>
      <c r="B193" s="676"/>
      <c r="C193" s="473"/>
      <c r="D193" s="163" t="s">
        <v>736</v>
      </c>
      <c r="E193" s="163"/>
      <c r="F193" s="163"/>
      <c r="G193" s="473"/>
      <c r="H193" s="473"/>
    </row>
    <row r="194" spans="1:8" s="90" customFormat="1" ht="15" x14ac:dyDescent="0.25">
      <c r="A194" s="667"/>
      <c r="B194" s="676"/>
      <c r="C194" s="473"/>
      <c r="D194" s="163" t="s">
        <v>792</v>
      </c>
      <c r="E194" s="163"/>
      <c r="F194" s="163"/>
      <c r="G194" s="473"/>
      <c r="H194" s="473"/>
    </row>
    <row r="195" spans="1:8" s="90" customFormat="1" ht="15" customHeight="1" x14ac:dyDescent="0.25">
      <c r="A195" s="667"/>
      <c r="B195" s="676"/>
      <c r="C195" s="473"/>
      <c r="D195" s="163" t="s">
        <v>809</v>
      </c>
      <c r="E195" s="163"/>
      <c r="F195" s="163"/>
      <c r="G195" s="473"/>
      <c r="H195" s="473"/>
    </row>
    <row r="196" spans="1:8" s="90" customFormat="1" ht="15" customHeight="1" x14ac:dyDescent="0.25">
      <c r="A196" s="667"/>
      <c r="B196" s="676"/>
      <c r="C196" s="473"/>
      <c r="D196" s="163" t="s">
        <v>763</v>
      </c>
      <c r="E196" s="163"/>
      <c r="F196" s="163"/>
      <c r="G196" s="473"/>
      <c r="H196" s="473"/>
    </row>
    <row r="197" spans="1:8" s="90" customFormat="1" ht="30" x14ac:dyDescent="0.25">
      <c r="A197" s="667"/>
      <c r="B197" s="676"/>
      <c r="C197" s="473"/>
      <c r="D197" s="163" t="s">
        <v>780</v>
      </c>
      <c r="E197" s="163"/>
      <c r="F197" s="163"/>
      <c r="G197" s="473"/>
      <c r="H197" s="473"/>
    </row>
    <row r="198" spans="1:8" s="90" customFormat="1" ht="15" customHeight="1" x14ac:dyDescent="0.25">
      <c r="A198" s="667"/>
      <c r="B198" s="676"/>
      <c r="C198" s="473"/>
      <c r="D198" s="163" t="s">
        <v>751</v>
      </c>
      <c r="E198" s="163"/>
      <c r="F198" s="163"/>
      <c r="G198" s="473"/>
      <c r="H198" s="473"/>
    </row>
    <row r="199" spans="1:8" s="90" customFormat="1" ht="15" customHeight="1" x14ac:dyDescent="0.25">
      <c r="A199" s="667"/>
      <c r="B199" s="676"/>
      <c r="C199" s="473"/>
      <c r="D199" s="163" t="s">
        <v>834</v>
      </c>
      <c r="E199" s="163"/>
      <c r="F199" s="163"/>
      <c r="G199" s="163"/>
      <c r="H199" s="473"/>
    </row>
    <row r="200" spans="1:8" s="90" customFormat="1" ht="15" customHeight="1" x14ac:dyDescent="0.25">
      <c r="A200" s="667"/>
      <c r="B200" s="676"/>
      <c r="C200" s="163"/>
      <c r="D200" s="163" t="s">
        <v>756</v>
      </c>
      <c r="E200" s="163"/>
      <c r="F200" s="163"/>
      <c r="G200" s="473"/>
      <c r="H200" s="473"/>
    </row>
    <row r="201" spans="1:8" s="90" customFormat="1" ht="15.75" customHeight="1" x14ac:dyDescent="0.25">
      <c r="A201" s="668"/>
      <c r="B201" s="677"/>
      <c r="C201" s="167" t="s">
        <v>2818</v>
      </c>
      <c r="D201" s="163"/>
      <c r="E201" s="163"/>
      <c r="F201" s="163"/>
      <c r="G201" s="473"/>
      <c r="H201" s="473"/>
    </row>
    <row r="202" spans="1:8" ht="15" x14ac:dyDescent="0.25">
      <c r="A202" s="669" t="s">
        <v>502</v>
      </c>
      <c r="B202" s="672" t="s">
        <v>334</v>
      </c>
      <c r="C202" s="163"/>
      <c r="D202" s="506"/>
      <c r="E202" s="506" t="s">
        <v>835</v>
      </c>
      <c r="F202" s="165"/>
      <c r="G202" s="91"/>
      <c r="H202" s="165"/>
    </row>
    <row r="203" spans="1:8" ht="30" x14ac:dyDescent="0.25">
      <c r="A203" s="670"/>
      <c r="B203" s="673"/>
      <c r="C203" s="163"/>
      <c r="D203" s="506" t="s">
        <v>836</v>
      </c>
      <c r="E203" s="507"/>
      <c r="F203" s="165"/>
      <c r="G203" s="91"/>
      <c r="H203" s="165"/>
    </row>
    <row r="204" spans="1:8" ht="15" x14ac:dyDescent="0.25">
      <c r="A204" s="670"/>
      <c r="B204" s="673"/>
      <c r="C204" s="163" t="s">
        <v>801</v>
      </c>
      <c r="D204" s="165"/>
      <c r="E204" s="165"/>
      <c r="F204" s="165"/>
      <c r="G204" s="165"/>
      <c r="H204" s="165"/>
    </row>
    <row r="205" spans="1:8" ht="30" x14ac:dyDescent="0.25">
      <c r="A205" s="670"/>
      <c r="B205" s="673"/>
      <c r="C205" s="163" t="s">
        <v>837</v>
      </c>
      <c r="D205" s="165"/>
      <c r="E205" s="165"/>
      <c r="F205" s="165"/>
      <c r="G205" s="165"/>
      <c r="H205" s="165"/>
    </row>
    <row r="206" spans="1:8" ht="30" x14ac:dyDescent="0.25">
      <c r="A206" s="670"/>
      <c r="B206" s="673"/>
      <c r="C206" s="163" t="s">
        <v>838</v>
      </c>
      <c r="D206" s="165"/>
      <c r="E206" s="165"/>
      <c r="F206" s="165"/>
      <c r="G206" s="165"/>
      <c r="H206" s="165"/>
    </row>
    <row r="207" spans="1:8" ht="30" x14ac:dyDescent="0.25">
      <c r="A207" s="670"/>
      <c r="B207" s="673"/>
      <c r="C207" s="163" t="s">
        <v>839</v>
      </c>
      <c r="D207" s="165"/>
      <c r="E207" s="165"/>
      <c r="F207" s="165"/>
      <c r="G207" s="165"/>
      <c r="H207" s="165"/>
    </row>
    <row r="208" spans="1:8" ht="45" x14ac:dyDescent="0.25">
      <c r="A208" s="670"/>
      <c r="B208" s="673"/>
      <c r="C208" s="163" t="s">
        <v>840</v>
      </c>
      <c r="D208" s="165"/>
      <c r="E208" s="165"/>
      <c r="F208" s="165"/>
      <c r="G208" s="165"/>
      <c r="H208" s="165"/>
    </row>
    <row r="209" spans="1:8" ht="15" x14ac:dyDescent="0.25">
      <c r="A209" s="670"/>
      <c r="B209" s="673"/>
      <c r="C209" s="163" t="s">
        <v>763</v>
      </c>
      <c r="D209" s="165"/>
      <c r="E209" s="165"/>
      <c r="F209" s="165"/>
      <c r="G209" s="165"/>
      <c r="H209" s="165"/>
    </row>
    <row r="210" spans="1:8" ht="15" x14ac:dyDescent="0.25">
      <c r="A210" s="671"/>
      <c r="B210" s="674"/>
      <c r="C210" s="163" t="s">
        <v>818</v>
      </c>
      <c r="D210" s="165"/>
      <c r="E210" s="165"/>
      <c r="F210" s="165"/>
      <c r="G210" s="165"/>
      <c r="H210" s="165"/>
    </row>
    <row r="211" spans="1:8" s="90" customFormat="1" ht="15" x14ac:dyDescent="0.25">
      <c r="A211" s="666" t="s">
        <v>503</v>
      </c>
      <c r="B211" s="663" t="s">
        <v>335</v>
      </c>
      <c r="C211" s="163" t="s">
        <v>825</v>
      </c>
      <c r="D211" s="473"/>
      <c r="E211" s="473"/>
      <c r="F211" s="473"/>
      <c r="G211" s="473"/>
      <c r="H211" s="473"/>
    </row>
    <row r="212" spans="1:8" s="90" customFormat="1" ht="15" x14ac:dyDescent="0.25">
      <c r="A212" s="667"/>
      <c r="B212" s="664"/>
      <c r="C212" s="163" t="s">
        <v>757</v>
      </c>
      <c r="D212" s="473"/>
      <c r="E212" s="473"/>
      <c r="F212" s="473"/>
      <c r="G212" s="473"/>
      <c r="H212" s="473"/>
    </row>
    <row r="213" spans="1:8" s="90" customFormat="1" ht="60" x14ac:dyDescent="0.25">
      <c r="A213" s="667"/>
      <c r="B213" s="664"/>
      <c r="C213" s="163" t="s">
        <v>841</v>
      </c>
      <c r="D213" s="473"/>
      <c r="E213" s="473"/>
      <c r="F213" s="473"/>
      <c r="G213" s="473"/>
      <c r="H213" s="473"/>
    </row>
    <row r="214" spans="1:8" s="90" customFormat="1" ht="15" x14ac:dyDescent="0.25">
      <c r="A214" s="667"/>
      <c r="B214" s="664"/>
      <c r="C214" s="163" t="s">
        <v>763</v>
      </c>
      <c r="D214" s="473"/>
      <c r="E214" s="473"/>
      <c r="F214" s="473"/>
      <c r="G214" s="473"/>
      <c r="H214" s="473"/>
    </row>
    <row r="215" spans="1:8" s="90" customFormat="1" ht="15" x14ac:dyDescent="0.25">
      <c r="A215" s="668"/>
      <c r="B215" s="665"/>
      <c r="C215" s="163" t="s">
        <v>809</v>
      </c>
      <c r="D215" s="473"/>
      <c r="E215" s="473"/>
      <c r="F215" s="473"/>
      <c r="G215" s="473"/>
      <c r="H215" s="473"/>
    </row>
    <row r="216" spans="1:8" s="90" customFormat="1" ht="15" x14ac:dyDescent="0.2">
      <c r="A216" s="666" t="s">
        <v>504</v>
      </c>
      <c r="B216" s="663" t="s">
        <v>336</v>
      </c>
      <c r="C216" s="170" t="s">
        <v>825</v>
      </c>
      <c r="D216" s="473"/>
      <c r="E216" s="473"/>
      <c r="F216" s="473"/>
      <c r="G216" s="473"/>
      <c r="H216" s="473"/>
    </row>
    <row r="217" spans="1:8" s="90" customFormat="1" ht="15" x14ac:dyDescent="0.25">
      <c r="A217" s="667"/>
      <c r="B217" s="664"/>
      <c r="C217" s="163" t="s">
        <v>757</v>
      </c>
      <c r="D217" s="473"/>
      <c r="E217" s="473"/>
      <c r="F217" s="473"/>
      <c r="G217" s="473"/>
      <c r="H217" s="473"/>
    </row>
    <row r="218" spans="1:8" s="90" customFormat="1" ht="60" x14ac:dyDescent="0.25">
      <c r="A218" s="667"/>
      <c r="B218" s="664"/>
      <c r="C218" s="163" t="s">
        <v>842</v>
      </c>
      <c r="D218" s="473"/>
      <c r="E218" s="473"/>
      <c r="F218" s="473"/>
      <c r="G218" s="473"/>
      <c r="H218" s="473"/>
    </row>
    <row r="219" spans="1:8" s="90" customFormat="1" ht="15" x14ac:dyDescent="0.25">
      <c r="A219" s="667"/>
      <c r="B219" s="664"/>
      <c r="C219" s="163" t="s">
        <v>751</v>
      </c>
      <c r="D219" s="473"/>
      <c r="E219" s="473"/>
      <c r="F219" s="473"/>
      <c r="G219" s="473"/>
      <c r="H219" s="473"/>
    </row>
    <row r="220" spans="1:8" s="90" customFormat="1" ht="15" x14ac:dyDescent="0.25">
      <c r="A220" s="667"/>
      <c r="B220" s="664"/>
      <c r="C220" s="163" t="s">
        <v>809</v>
      </c>
      <c r="D220" s="473"/>
      <c r="E220" s="473"/>
      <c r="F220" s="473"/>
      <c r="G220" s="473"/>
      <c r="H220" s="473"/>
    </row>
    <row r="221" spans="1:8" s="90" customFormat="1" ht="15" x14ac:dyDescent="0.25">
      <c r="A221" s="668"/>
      <c r="B221" s="665"/>
      <c r="C221" s="163" t="s">
        <v>763</v>
      </c>
      <c r="D221" s="473"/>
      <c r="E221" s="473"/>
      <c r="F221" s="473"/>
      <c r="G221" s="473"/>
      <c r="H221" s="473"/>
    </row>
    <row r="222" spans="1:8" s="90" customFormat="1" ht="15" x14ac:dyDescent="0.25">
      <c r="A222" s="666" t="s">
        <v>505</v>
      </c>
      <c r="B222" s="663" t="s">
        <v>337</v>
      </c>
      <c r="C222" s="163" t="s">
        <v>757</v>
      </c>
      <c r="D222" s="473"/>
      <c r="E222" s="473"/>
      <c r="F222" s="473"/>
      <c r="G222" s="473"/>
      <c r="H222" s="473"/>
    </row>
    <row r="223" spans="1:8" s="90" customFormat="1" ht="15" x14ac:dyDescent="0.25">
      <c r="A223" s="667"/>
      <c r="B223" s="664"/>
      <c r="C223" s="163" t="s">
        <v>801</v>
      </c>
      <c r="D223" s="473"/>
      <c r="E223" s="473"/>
      <c r="F223" s="473"/>
      <c r="G223" s="473"/>
      <c r="H223" s="473"/>
    </row>
    <row r="224" spans="1:8" s="90" customFormat="1" ht="15" x14ac:dyDescent="0.25">
      <c r="A224" s="668"/>
      <c r="B224" s="665"/>
      <c r="C224" s="163" t="s">
        <v>763</v>
      </c>
      <c r="D224" s="473"/>
      <c r="E224" s="473"/>
      <c r="F224" s="473"/>
      <c r="G224" s="473"/>
      <c r="H224" s="473"/>
    </row>
    <row r="225" spans="1:8" ht="15" x14ac:dyDescent="0.25">
      <c r="A225" s="669" t="s">
        <v>506</v>
      </c>
      <c r="B225" s="672" t="s">
        <v>338</v>
      </c>
      <c r="C225" s="163" t="s">
        <v>801</v>
      </c>
      <c r="D225" s="165"/>
      <c r="E225" s="165"/>
      <c r="F225" s="165"/>
      <c r="G225" s="165"/>
      <c r="H225" s="165"/>
    </row>
    <row r="226" spans="1:8" ht="15" x14ac:dyDescent="0.25">
      <c r="A226" s="670"/>
      <c r="B226" s="673"/>
      <c r="C226" s="163" t="s">
        <v>757</v>
      </c>
      <c r="D226" s="165"/>
      <c r="E226" s="165"/>
      <c r="F226" s="165"/>
      <c r="G226" s="165"/>
      <c r="H226" s="165"/>
    </row>
    <row r="227" spans="1:8" ht="45" x14ac:dyDescent="0.25">
      <c r="A227" s="670"/>
      <c r="B227" s="673"/>
      <c r="C227" s="163" t="s">
        <v>843</v>
      </c>
      <c r="D227" s="165"/>
      <c r="E227" s="165"/>
      <c r="F227" s="165"/>
      <c r="G227" s="165"/>
      <c r="H227" s="165"/>
    </row>
    <row r="228" spans="1:8" ht="15" x14ac:dyDescent="0.25">
      <c r="A228" s="671"/>
      <c r="B228" s="674"/>
      <c r="C228" s="163" t="s">
        <v>763</v>
      </c>
      <c r="D228" s="165"/>
      <c r="E228" s="165"/>
      <c r="F228" s="165"/>
      <c r="G228" s="165"/>
      <c r="H228" s="165"/>
    </row>
    <row r="229" spans="1:8" s="90" customFormat="1" ht="15" x14ac:dyDescent="0.2">
      <c r="A229" s="666" t="s">
        <v>507</v>
      </c>
      <c r="B229" s="663" t="s">
        <v>339</v>
      </c>
      <c r="C229" s="170" t="s">
        <v>825</v>
      </c>
      <c r="D229" s="473"/>
      <c r="E229" s="473"/>
      <c r="F229" s="473"/>
      <c r="G229" s="473"/>
      <c r="H229" s="473"/>
    </row>
    <row r="230" spans="1:8" s="90" customFormat="1" ht="15" x14ac:dyDescent="0.25">
      <c r="A230" s="667"/>
      <c r="B230" s="664"/>
      <c r="C230" s="163" t="s">
        <v>757</v>
      </c>
      <c r="D230" s="473"/>
      <c r="E230" s="473"/>
      <c r="F230" s="473"/>
      <c r="G230" s="473"/>
      <c r="H230" s="473"/>
    </row>
    <row r="231" spans="1:8" s="90" customFormat="1" ht="45" x14ac:dyDescent="0.25">
      <c r="A231" s="667"/>
      <c r="B231" s="664"/>
      <c r="C231" s="163" t="s">
        <v>840</v>
      </c>
      <c r="D231" s="473"/>
      <c r="E231" s="473"/>
      <c r="F231" s="473"/>
      <c r="G231" s="473"/>
      <c r="H231" s="473"/>
    </row>
    <row r="232" spans="1:8" s="90" customFormat="1" ht="15" x14ac:dyDescent="0.25">
      <c r="A232" s="667"/>
      <c r="B232" s="664"/>
      <c r="C232" s="163" t="s">
        <v>763</v>
      </c>
      <c r="D232" s="473"/>
      <c r="E232" s="473"/>
      <c r="F232" s="473"/>
      <c r="G232" s="473"/>
      <c r="H232" s="473"/>
    </row>
    <row r="233" spans="1:8" s="90" customFormat="1" ht="15" x14ac:dyDescent="0.25">
      <c r="A233" s="668"/>
      <c r="B233" s="665"/>
      <c r="C233" s="163" t="s">
        <v>809</v>
      </c>
      <c r="D233" s="473"/>
      <c r="E233" s="473"/>
      <c r="F233" s="473"/>
      <c r="G233" s="473"/>
      <c r="H233" s="473"/>
    </row>
    <row r="234" spans="1:8" s="90" customFormat="1" ht="15" x14ac:dyDescent="0.2">
      <c r="A234" s="666" t="s">
        <v>508</v>
      </c>
      <c r="B234" s="663" t="s">
        <v>844</v>
      </c>
      <c r="C234" s="170" t="s">
        <v>825</v>
      </c>
      <c r="D234" s="473"/>
      <c r="E234" s="473"/>
      <c r="F234" s="473"/>
      <c r="G234" s="473"/>
      <c r="H234" s="473"/>
    </row>
    <row r="235" spans="1:8" s="90" customFormat="1" ht="15" x14ac:dyDescent="0.25">
      <c r="A235" s="667"/>
      <c r="B235" s="664"/>
      <c r="C235" s="163" t="s">
        <v>795</v>
      </c>
      <c r="D235" s="473"/>
      <c r="E235" s="473"/>
      <c r="F235" s="473"/>
      <c r="G235" s="473"/>
      <c r="H235" s="473"/>
    </row>
    <row r="236" spans="1:8" s="90" customFormat="1" ht="15" x14ac:dyDescent="0.25">
      <c r="A236" s="667"/>
      <c r="B236" s="664"/>
      <c r="C236" s="163"/>
      <c r="D236" s="163" t="s">
        <v>762</v>
      </c>
      <c r="E236" s="163"/>
      <c r="F236" s="163"/>
      <c r="G236" s="473"/>
      <c r="H236" s="473"/>
    </row>
    <row r="237" spans="1:8" s="90" customFormat="1" ht="15" x14ac:dyDescent="0.25">
      <c r="A237" s="667"/>
      <c r="B237" s="664"/>
      <c r="C237" s="163" t="s">
        <v>818</v>
      </c>
      <c r="D237" s="473"/>
      <c r="E237" s="473"/>
      <c r="F237" s="473"/>
      <c r="G237" s="473"/>
      <c r="H237" s="473"/>
    </row>
    <row r="238" spans="1:8" s="90" customFormat="1" ht="15" x14ac:dyDescent="0.25">
      <c r="A238" s="667"/>
      <c r="B238" s="664"/>
      <c r="C238" s="163" t="s">
        <v>736</v>
      </c>
      <c r="D238" s="473"/>
      <c r="E238" s="473"/>
      <c r="F238" s="473"/>
      <c r="G238" s="473"/>
      <c r="H238" s="473"/>
    </row>
    <row r="239" spans="1:8" s="90" customFormat="1" ht="15" x14ac:dyDescent="0.25">
      <c r="A239" s="667"/>
      <c r="B239" s="664"/>
      <c r="C239" s="163" t="s">
        <v>751</v>
      </c>
      <c r="D239" s="473"/>
      <c r="E239" s="473"/>
      <c r="F239" s="473"/>
      <c r="G239" s="473"/>
      <c r="H239" s="473"/>
    </row>
    <row r="240" spans="1:8" s="90" customFormat="1" ht="45" x14ac:dyDescent="0.25">
      <c r="A240" s="667"/>
      <c r="B240" s="664"/>
      <c r="C240" s="163" t="s">
        <v>845</v>
      </c>
      <c r="D240" s="473"/>
      <c r="E240" s="473"/>
      <c r="F240" s="473"/>
      <c r="G240" s="473"/>
      <c r="H240" s="473"/>
    </row>
    <row r="241" spans="1:8" s="90" customFormat="1" ht="15" x14ac:dyDescent="0.25">
      <c r="A241" s="668"/>
      <c r="B241" s="665"/>
      <c r="C241" s="163" t="s">
        <v>763</v>
      </c>
      <c r="D241" s="473"/>
      <c r="E241" s="473"/>
      <c r="F241" s="473"/>
      <c r="G241" s="473"/>
      <c r="H241" s="473"/>
    </row>
    <row r="242" spans="1:8" ht="15" x14ac:dyDescent="0.25">
      <c r="A242" s="669" t="s">
        <v>509</v>
      </c>
      <c r="B242" s="672" t="s">
        <v>340</v>
      </c>
      <c r="C242" s="163" t="s">
        <v>801</v>
      </c>
      <c r="D242" s="165"/>
      <c r="E242" s="165"/>
      <c r="F242" s="165"/>
      <c r="G242" s="165"/>
      <c r="H242" s="165"/>
    </row>
    <row r="243" spans="1:8" ht="15" x14ac:dyDescent="0.25">
      <c r="A243" s="670"/>
      <c r="B243" s="673"/>
      <c r="C243" s="163" t="s">
        <v>757</v>
      </c>
      <c r="D243" s="165"/>
      <c r="E243" s="165"/>
      <c r="F243" s="165"/>
      <c r="G243" s="165"/>
      <c r="H243" s="165"/>
    </row>
    <row r="244" spans="1:8" ht="60" x14ac:dyDescent="0.25">
      <c r="A244" s="671"/>
      <c r="B244" s="674"/>
      <c r="C244" s="164" t="s">
        <v>846</v>
      </c>
      <c r="D244" s="165"/>
      <c r="E244" s="165"/>
      <c r="F244" s="165"/>
      <c r="G244" s="165"/>
      <c r="H244" s="165"/>
    </row>
    <row r="245" spans="1:8" s="90" customFormat="1" ht="15" x14ac:dyDescent="0.2">
      <c r="A245" s="666" t="s">
        <v>510</v>
      </c>
      <c r="B245" s="663" t="s">
        <v>341</v>
      </c>
      <c r="C245" s="170" t="s">
        <v>825</v>
      </c>
      <c r="D245" s="473"/>
      <c r="E245" s="473"/>
      <c r="F245" s="473"/>
      <c r="G245" s="473"/>
      <c r="H245" s="473"/>
    </row>
    <row r="246" spans="1:8" s="90" customFormat="1" ht="15" x14ac:dyDescent="0.25">
      <c r="A246" s="667"/>
      <c r="B246" s="664"/>
      <c r="C246" s="163" t="s">
        <v>757</v>
      </c>
      <c r="D246" s="473"/>
      <c r="E246" s="473"/>
      <c r="F246" s="473"/>
      <c r="G246" s="473"/>
      <c r="H246" s="473"/>
    </row>
    <row r="247" spans="1:8" s="90" customFormat="1" ht="15" x14ac:dyDescent="0.25">
      <c r="A247" s="667"/>
      <c r="B247" s="664"/>
      <c r="C247" s="163" t="s">
        <v>763</v>
      </c>
      <c r="D247" s="473"/>
      <c r="E247" s="473"/>
      <c r="F247" s="473"/>
      <c r="G247" s="473"/>
      <c r="H247" s="473"/>
    </row>
    <row r="248" spans="1:8" s="90" customFormat="1" ht="15" x14ac:dyDescent="0.25">
      <c r="A248" s="667"/>
      <c r="B248" s="664"/>
      <c r="C248" s="163" t="s">
        <v>751</v>
      </c>
      <c r="D248" s="473"/>
      <c r="E248" s="473"/>
      <c r="F248" s="473"/>
      <c r="G248" s="473"/>
      <c r="H248" s="473"/>
    </row>
    <row r="249" spans="1:8" s="90" customFormat="1" ht="45" x14ac:dyDescent="0.25">
      <c r="A249" s="667"/>
      <c r="B249" s="664"/>
      <c r="C249" s="163" t="s">
        <v>847</v>
      </c>
      <c r="D249" s="473"/>
      <c r="E249" s="473"/>
      <c r="F249" s="473"/>
      <c r="G249" s="473"/>
      <c r="H249" s="473"/>
    </row>
    <row r="250" spans="1:8" s="90" customFormat="1" ht="15" x14ac:dyDescent="0.25">
      <c r="A250" s="668"/>
      <c r="B250" s="665"/>
      <c r="C250" s="163" t="s">
        <v>809</v>
      </c>
      <c r="D250" s="473"/>
      <c r="E250" s="473"/>
      <c r="F250" s="473"/>
      <c r="G250" s="473"/>
      <c r="H250" s="473"/>
    </row>
    <row r="251" spans="1:8" s="90" customFormat="1" ht="15" x14ac:dyDescent="0.25">
      <c r="A251" s="666" t="s">
        <v>511</v>
      </c>
      <c r="B251" s="663" t="s">
        <v>342</v>
      </c>
      <c r="C251" s="163" t="s">
        <v>801</v>
      </c>
      <c r="D251" s="473"/>
      <c r="E251" s="473"/>
      <c r="F251" s="473"/>
      <c r="G251" s="473"/>
      <c r="H251" s="473"/>
    </row>
    <row r="252" spans="1:8" s="90" customFormat="1" ht="15" x14ac:dyDescent="0.25">
      <c r="A252" s="667"/>
      <c r="B252" s="664"/>
      <c r="C252" s="163" t="s">
        <v>757</v>
      </c>
      <c r="D252" s="473"/>
      <c r="E252" s="473"/>
      <c r="F252" s="473"/>
      <c r="G252" s="473"/>
      <c r="H252" s="473"/>
    </row>
    <row r="253" spans="1:8" s="90" customFormat="1" ht="15" x14ac:dyDescent="0.25">
      <c r="A253" s="667"/>
      <c r="B253" s="664"/>
      <c r="C253" s="163" t="s">
        <v>809</v>
      </c>
      <c r="D253" s="473"/>
      <c r="E253" s="473"/>
      <c r="F253" s="473"/>
      <c r="G253" s="473"/>
      <c r="H253" s="473"/>
    </row>
    <row r="254" spans="1:8" s="90" customFormat="1" ht="15" x14ac:dyDescent="0.25">
      <c r="A254" s="667"/>
      <c r="B254" s="664"/>
      <c r="C254" s="163" t="s">
        <v>763</v>
      </c>
      <c r="D254" s="473"/>
      <c r="E254" s="473"/>
      <c r="F254" s="473"/>
      <c r="G254" s="473"/>
      <c r="H254" s="473"/>
    </row>
    <row r="255" spans="1:8" s="90" customFormat="1" ht="45" x14ac:dyDescent="0.25">
      <c r="A255" s="667"/>
      <c r="B255" s="664"/>
      <c r="C255" s="163" t="s">
        <v>847</v>
      </c>
      <c r="D255" s="473"/>
      <c r="E255" s="473"/>
      <c r="F255" s="473"/>
      <c r="G255" s="473"/>
      <c r="H255" s="473"/>
    </row>
    <row r="256" spans="1:8" s="90" customFormat="1" ht="30" x14ac:dyDescent="0.25">
      <c r="A256" s="668"/>
      <c r="B256" s="665"/>
      <c r="C256" s="163" t="s">
        <v>848</v>
      </c>
      <c r="D256" s="473"/>
      <c r="E256" s="473"/>
      <c r="F256" s="473"/>
      <c r="G256" s="473"/>
      <c r="H256" s="473"/>
    </row>
    <row r="257" spans="1:8" s="90" customFormat="1" ht="15" x14ac:dyDescent="0.2">
      <c r="A257" s="666" t="s">
        <v>512</v>
      </c>
      <c r="B257" s="663" t="s">
        <v>343</v>
      </c>
      <c r="C257" s="170" t="s">
        <v>825</v>
      </c>
      <c r="D257" s="473"/>
      <c r="E257" s="473"/>
      <c r="F257" s="473"/>
      <c r="G257" s="473"/>
      <c r="H257" s="473"/>
    </row>
    <row r="258" spans="1:8" s="90" customFormat="1" ht="15" x14ac:dyDescent="0.25">
      <c r="A258" s="667"/>
      <c r="B258" s="664"/>
      <c r="C258" s="163" t="s">
        <v>757</v>
      </c>
      <c r="D258" s="473"/>
      <c r="E258" s="473"/>
      <c r="F258" s="473"/>
      <c r="G258" s="473"/>
      <c r="H258" s="473"/>
    </row>
    <row r="259" spans="1:8" s="90" customFormat="1" ht="15" x14ac:dyDescent="0.25">
      <c r="A259" s="667"/>
      <c r="B259" s="664"/>
      <c r="C259" s="163" t="s">
        <v>763</v>
      </c>
      <c r="D259" s="473"/>
      <c r="E259" s="473"/>
      <c r="F259" s="473"/>
      <c r="G259" s="473"/>
      <c r="H259" s="473"/>
    </row>
    <row r="260" spans="1:8" s="90" customFormat="1" ht="15" x14ac:dyDescent="0.25">
      <c r="A260" s="667"/>
      <c r="B260" s="664"/>
      <c r="C260" s="163" t="s">
        <v>809</v>
      </c>
      <c r="D260" s="473"/>
      <c r="E260" s="473"/>
      <c r="F260" s="473"/>
      <c r="G260" s="473"/>
      <c r="H260" s="473"/>
    </row>
    <row r="261" spans="1:8" s="90" customFormat="1" ht="45" x14ac:dyDescent="0.25">
      <c r="A261" s="668"/>
      <c r="B261" s="665"/>
      <c r="C261" s="163" t="s">
        <v>843</v>
      </c>
      <c r="D261" s="473"/>
      <c r="E261" s="473"/>
      <c r="F261" s="473"/>
      <c r="G261" s="473"/>
      <c r="H261" s="473"/>
    </row>
    <row r="262" spans="1:8" s="90" customFormat="1" ht="15" x14ac:dyDescent="0.25">
      <c r="A262" s="666" t="s">
        <v>513</v>
      </c>
      <c r="B262" s="663" t="s">
        <v>550</v>
      </c>
      <c r="C262" s="163" t="s">
        <v>757</v>
      </c>
      <c r="D262" s="473"/>
      <c r="E262" s="473"/>
      <c r="F262" s="473"/>
      <c r="G262" s="473"/>
      <c r="H262" s="473"/>
    </row>
    <row r="263" spans="1:8" s="90" customFormat="1" ht="15" x14ac:dyDescent="0.2">
      <c r="A263" s="667"/>
      <c r="B263" s="664"/>
      <c r="C263" s="170" t="s">
        <v>825</v>
      </c>
      <c r="D263" s="473"/>
      <c r="E263" s="473"/>
      <c r="F263" s="473"/>
      <c r="G263" s="473"/>
      <c r="H263" s="473"/>
    </row>
    <row r="264" spans="1:8" s="90" customFormat="1" ht="15" x14ac:dyDescent="0.25">
      <c r="A264" s="667"/>
      <c r="B264" s="664"/>
      <c r="C264" s="163" t="s">
        <v>763</v>
      </c>
      <c r="D264" s="473"/>
      <c r="E264" s="473"/>
      <c r="F264" s="473"/>
      <c r="G264" s="473"/>
      <c r="H264" s="473"/>
    </row>
    <row r="265" spans="1:8" s="90" customFormat="1" ht="15" x14ac:dyDescent="0.25">
      <c r="A265" s="667"/>
      <c r="B265" s="664"/>
      <c r="C265" s="163" t="s">
        <v>809</v>
      </c>
      <c r="D265" s="473"/>
      <c r="E265" s="473"/>
      <c r="F265" s="473"/>
      <c r="G265" s="473"/>
      <c r="H265" s="473"/>
    </row>
    <row r="266" spans="1:8" s="90" customFormat="1" ht="45" x14ac:dyDescent="0.25">
      <c r="A266" s="668"/>
      <c r="B266" s="665"/>
      <c r="C266" s="163" t="s">
        <v>843</v>
      </c>
      <c r="D266" s="473"/>
      <c r="E266" s="473"/>
      <c r="F266" s="473"/>
      <c r="G266" s="473"/>
      <c r="H266" s="473"/>
    </row>
    <row r="267" spans="1:8" s="90" customFormat="1" ht="15" x14ac:dyDescent="0.2">
      <c r="A267" s="666" t="s">
        <v>514</v>
      </c>
      <c r="B267" s="663" t="s">
        <v>849</v>
      </c>
      <c r="C267" s="170" t="s">
        <v>736</v>
      </c>
      <c r="D267" s="473"/>
      <c r="E267" s="473"/>
      <c r="F267" s="473"/>
      <c r="G267" s="473"/>
      <c r="H267" s="473"/>
    </row>
    <row r="268" spans="1:8" s="90" customFormat="1" ht="15" x14ac:dyDescent="0.2">
      <c r="A268" s="667"/>
      <c r="B268" s="664"/>
      <c r="C268" s="168" t="s">
        <v>801</v>
      </c>
      <c r="D268" s="473"/>
      <c r="E268" s="473"/>
      <c r="F268" s="473"/>
      <c r="G268" s="473"/>
      <c r="H268" s="473"/>
    </row>
    <row r="269" spans="1:8" s="90" customFormat="1" ht="15" x14ac:dyDescent="0.2">
      <c r="A269" s="667"/>
      <c r="B269" s="664"/>
      <c r="C269" s="168" t="s">
        <v>793</v>
      </c>
      <c r="D269" s="473"/>
      <c r="E269" s="473"/>
      <c r="F269" s="473"/>
      <c r="G269" s="473"/>
      <c r="H269" s="473"/>
    </row>
    <row r="270" spans="1:8" s="90" customFormat="1" ht="30" x14ac:dyDescent="0.25">
      <c r="A270" s="667"/>
      <c r="B270" s="664"/>
      <c r="C270" s="163"/>
      <c r="D270" s="508" t="s">
        <v>850</v>
      </c>
      <c r="E270" s="507"/>
      <c r="F270" s="473"/>
      <c r="H270" s="168"/>
    </row>
    <row r="271" spans="1:8" s="90" customFormat="1" ht="15" x14ac:dyDescent="0.2">
      <c r="A271" s="667"/>
      <c r="B271" s="664"/>
      <c r="C271" s="168" t="s">
        <v>795</v>
      </c>
      <c r="D271" s="506"/>
      <c r="E271" s="506"/>
      <c r="F271" s="473"/>
      <c r="G271" s="473"/>
      <c r="H271" s="473"/>
    </row>
    <row r="272" spans="1:8" s="90" customFormat="1" ht="60" x14ac:dyDescent="0.2">
      <c r="A272" s="667"/>
      <c r="B272" s="664"/>
      <c r="C272" s="168"/>
      <c r="D272" s="506"/>
      <c r="E272" s="508" t="s">
        <v>360</v>
      </c>
      <c r="F272" s="473"/>
      <c r="G272" s="168"/>
      <c r="H272" s="168"/>
    </row>
    <row r="273" spans="1:8" s="90" customFormat="1" ht="45" x14ac:dyDescent="0.2">
      <c r="A273" s="667"/>
      <c r="B273" s="664"/>
      <c r="C273" s="170" t="s">
        <v>361</v>
      </c>
      <c r="D273" s="473"/>
      <c r="E273" s="473"/>
      <c r="F273" s="473"/>
      <c r="G273" s="473"/>
      <c r="H273" s="473"/>
    </row>
    <row r="274" spans="1:8" s="90" customFormat="1" ht="30" x14ac:dyDescent="0.2">
      <c r="A274" s="667"/>
      <c r="B274" s="664"/>
      <c r="C274" s="170"/>
      <c r="D274" s="170" t="s">
        <v>823</v>
      </c>
      <c r="E274" s="170"/>
      <c r="F274" s="170"/>
      <c r="G274" s="473"/>
      <c r="H274" s="473"/>
    </row>
    <row r="275" spans="1:8" s="90" customFormat="1" ht="15" x14ac:dyDescent="0.2">
      <c r="A275" s="667"/>
      <c r="B275" s="664"/>
      <c r="C275" s="168" t="s">
        <v>763</v>
      </c>
      <c r="D275" s="473"/>
      <c r="E275" s="473"/>
      <c r="F275" s="473"/>
      <c r="G275" s="473"/>
      <c r="H275" s="473"/>
    </row>
    <row r="276" spans="1:8" s="90" customFormat="1" ht="15" x14ac:dyDescent="0.2">
      <c r="A276" s="667"/>
      <c r="B276" s="664"/>
      <c r="C276" s="170" t="s">
        <v>734</v>
      </c>
      <c r="D276" s="473"/>
      <c r="E276" s="473"/>
      <c r="F276" s="473"/>
      <c r="G276" s="473"/>
      <c r="H276" s="473"/>
    </row>
    <row r="277" spans="1:8" s="90" customFormat="1" ht="15" x14ac:dyDescent="0.2">
      <c r="A277" s="668"/>
      <c r="B277" s="665"/>
      <c r="C277" s="170" t="s">
        <v>818</v>
      </c>
      <c r="D277" s="473"/>
      <c r="E277" s="473"/>
      <c r="F277" s="473"/>
      <c r="G277" s="473"/>
      <c r="H277" s="473"/>
    </row>
    <row r="278" spans="1:8" s="90" customFormat="1" ht="15" x14ac:dyDescent="0.2">
      <c r="A278" s="666" t="s">
        <v>515</v>
      </c>
      <c r="B278" s="663" t="s">
        <v>869</v>
      </c>
      <c r="C278" s="170" t="s">
        <v>825</v>
      </c>
      <c r="D278" s="473"/>
      <c r="E278" s="473"/>
      <c r="F278" s="473"/>
      <c r="G278" s="473"/>
      <c r="H278" s="473"/>
    </row>
    <row r="279" spans="1:8" s="90" customFormat="1" ht="15" x14ac:dyDescent="0.2">
      <c r="A279" s="667"/>
      <c r="B279" s="664"/>
      <c r="C279" s="170" t="s">
        <v>736</v>
      </c>
      <c r="D279" s="473"/>
      <c r="E279" s="473"/>
      <c r="F279" s="473"/>
      <c r="G279" s="473"/>
      <c r="H279" s="473"/>
    </row>
    <row r="280" spans="1:8" s="90" customFormat="1" ht="15" x14ac:dyDescent="0.2">
      <c r="A280" s="668"/>
      <c r="B280" s="665"/>
      <c r="C280" s="170" t="s">
        <v>362</v>
      </c>
      <c r="D280" s="473"/>
      <c r="E280" s="473"/>
      <c r="F280" s="473"/>
      <c r="G280" s="473"/>
      <c r="H280" s="473"/>
    </row>
    <row r="281" spans="1:8" s="90" customFormat="1" ht="15" x14ac:dyDescent="0.25">
      <c r="A281" s="666" t="s">
        <v>516</v>
      </c>
      <c r="B281" s="663" t="s">
        <v>870</v>
      </c>
      <c r="C281" s="163" t="s">
        <v>801</v>
      </c>
      <c r="D281" s="473"/>
      <c r="E281" s="473"/>
      <c r="F281" s="473"/>
      <c r="G281" s="473"/>
      <c r="H281" s="473"/>
    </row>
    <row r="282" spans="1:8" s="90" customFormat="1" ht="15" x14ac:dyDescent="0.25">
      <c r="A282" s="667"/>
      <c r="B282" s="664"/>
      <c r="C282" s="163" t="s">
        <v>736</v>
      </c>
      <c r="D282" s="473"/>
      <c r="E282" s="473"/>
      <c r="F282" s="473"/>
      <c r="G282" s="473"/>
      <c r="H282" s="473"/>
    </row>
    <row r="283" spans="1:8" s="90" customFormat="1" ht="15" x14ac:dyDescent="0.25">
      <c r="A283" s="667"/>
      <c r="B283" s="664"/>
      <c r="C283" s="163" t="s">
        <v>818</v>
      </c>
      <c r="D283" s="473"/>
      <c r="E283" s="473"/>
      <c r="F283" s="473"/>
      <c r="G283" s="473"/>
      <c r="H283" s="473"/>
    </row>
    <row r="284" spans="1:8" s="90" customFormat="1" ht="15" x14ac:dyDescent="0.25">
      <c r="A284" s="667"/>
      <c r="B284" s="664"/>
      <c r="C284" s="163" t="s">
        <v>763</v>
      </c>
      <c r="D284" s="473"/>
      <c r="E284" s="473"/>
      <c r="F284" s="473"/>
      <c r="G284" s="473"/>
      <c r="H284" s="473"/>
    </row>
    <row r="285" spans="1:8" s="90" customFormat="1" ht="45" x14ac:dyDescent="0.2">
      <c r="A285" s="667"/>
      <c r="B285" s="664"/>
      <c r="C285" s="170" t="s">
        <v>363</v>
      </c>
      <c r="D285" s="473"/>
      <c r="E285" s="473"/>
      <c r="F285" s="473"/>
      <c r="G285" s="473"/>
      <c r="H285" s="473"/>
    </row>
    <row r="286" spans="1:8" s="90" customFormat="1" ht="15" x14ac:dyDescent="0.25">
      <c r="A286" s="668"/>
      <c r="B286" s="665"/>
      <c r="C286" s="163" t="s">
        <v>800</v>
      </c>
      <c r="D286" s="473"/>
      <c r="E286" s="473"/>
      <c r="F286" s="473"/>
      <c r="G286" s="473"/>
      <c r="H286" s="473"/>
    </row>
    <row r="287" spans="1:8" s="90" customFormat="1" ht="15" x14ac:dyDescent="0.2">
      <c r="A287" s="666" t="s">
        <v>517</v>
      </c>
      <c r="B287" s="663" t="s">
        <v>483</v>
      </c>
      <c r="C287" s="170" t="s">
        <v>801</v>
      </c>
      <c r="D287" s="473"/>
      <c r="E287" s="473"/>
      <c r="F287" s="473"/>
      <c r="G287" s="473"/>
      <c r="H287" s="473"/>
    </row>
    <row r="288" spans="1:8" s="90" customFormat="1" ht="45" x14ac:dyDescent="0.2">
      <c r="A288" s="667"/>
      <c r="B288" s="664"/>
      <c r="C288" s="170" t="s">
        <v>843</v>
      </c>
      <c r="D288" s="473"/>
      <c r="E288" s="473"/>
      <c r="F288" s="473"/>
      <c r="G288" s="473"/>
      <c r="H288" s="473"/>
    </row>
    <row r="289" spans="1:8" s="90" customFormat="1" ht="15" x14ac:dyDescent="0.25">
      <c r="A289" s="667"/>
      <c r="B289" s="664"/>
      <c r="C289" s="163" t="s">
        <v>757</v>
      </c>
      <c r="D289" s="473"/>
      <c r="E289" s="473"/>
      <c r="F289" s="473"/>
      <c r="G289" s="473"/>
      <c r="H289" s="473"/>
    </row>
    <row r="290" spans="1:8" s="90" customFormat="1" ht="15" x14ac:dyDescent="0.25">
      <c r="A290" s="667"/>
      <c r="B290" s="664"/>
      <c r="C290" s="163" t="s">
        <v>763</v>
      </c>
      <c r="D290" s="473"/>
      <c r="E290" s="473"/>
      <c r="F290" s="473"/>
      <c r="G290" s="473"/>
      <c r="H290" s="473"/>
    </row>
    <row r="291" spans="1:8" s="90" customFormat="1" ht="15" x14ac:dyDescent="0.25">
      <c r="A291" s="667"/>
      <c r="B291" s="664"/>
      <c r="C291" s="163" t="s">
        <v>809</v>
      </c>
      <c r="D291" s="473"/>
      <c r="E291" s="473"/>
      <c r="F291" s="473"/>
      <c r="G291" s="473"/>
      <c r="H291" s="473"/>
    </row>
    <row r="292" spans="1:8" s="90" customFormat="1" ht="30" x14ac:dyDescent="0.25">
      <c r="A292" s="667"/>
      <c r="B292" s="664"/>
      <c r="C292" s="163" t="s">
        <v>793</v>
      </c>
      <c r="D292" s="506" t="s">
        <v>836</v>
      </c>
      <c r="E292" s="507"/>
      <c r="F292" s="473"/>
      <c r="G292" s="480"/>
      <c r="H292" s="473"/>
    </row>
    <row r="293" spans="1:8" s="90" customFormat="1" ht="15" x14ac:dyDescent="0.25">
      <c r="A293" s="668"/>
      <c r="B293" s="665"/>
      <c r="C293" s="163" t="s">
        <v>743</v>
      </c>
      <c r="D293" s="506"/>
      <c r="E293" s="506" t="s">
        <v>364</v>
      </c>
      <c r="F293" s="473"/>
      <c r="G293" s="480"/>
      <c r="H293" s="473"/>
    </row>
    <row r="294" spans="1:8" s="90" customFormat="1" ht="45" x14ac:dyDescent="0.25">
      <c r="A294" s="666" t="s">
        <v>518</v>
      </c>
      <c r="B294" s="663" t="s">
        <v>484</v>
      </c>
      <c r="C294" s="163" t="s">
        <v>840</v>
      </c>
      <c r="D294" s="473"/>
      <c r="E294" s="473"/>
      <c r="F294" s="473"/>
      <c r="G294" s="473"/>
      <c r="H294" s="473"/>
    </row>
    <row r="295" spans="1:8" s="90" customFormat="1" ht="15" customHeight="1" x14ac:dyDescent="0.25">
      <c r="A295" s="667"/>
      <c r="B295" s="664"/>
      <c r="C295" s="163" t="s">
        <v>809</v>
      </c>
      <c r="D295" s="473"/>
      <c r="E295" s="473"/>
      <c r="F295" s="473"/>
      <c r="G295" s="473"/>
      <c r="H295" s="473"/>
    </row>
    <row r="296" spans="1:8" s="90" customFormat="1" ht="15" customHeight="1" x14ac:dyDescent="0.25">
      <c r="A296" s="667"/>
      <c r="B296" s="664"/>
      <c r="C296" s="163" t="s">
        <v>793</v>
      </c>
      <c r="D296" s="506"/>
      <c r="E296" s="506"/>
      <c r="F296" s="473"/>
      <c r="G296" s="473"/>
      <c r="H296" s="473"/>
    </row>
    <row r="297" spans="1:8" s="90" customFormat="1" ht="15" customHeight="1" x14ac:dyDescent="0.25">
      <c r="A297" s="667"/>
      <c r="B297" s="664"/>
      <c r="C297" s="163"/>
      <c r="D297" s="509" t="s">
        <v>365</v>
      </c>
      <c r="E297" s="507"/>
      <c r="F297" s="473"/>
      <c r="G297" s="480"/>
      <c r="H297" s="163"/>
    </row>
    <row r="298" spans="1:8" s="90" customFormat="1" ht="15" customHeight="1" x14ac:dyDescent="0.25">
      <c r="A298" s="667"/>
      <c r="B298" s="664"/>
      <c r="C298" s="163" t="s">
        <v>795</v>
      </c>
      <c r="D298" s="506"/>
      <c r="E298" s="506"/>
      <c r="F298" s="473"/>
      <c r="G298" s="480"/>
      <c r="H298" s="473"/>
    </row>
    <row r="299" spans="1:8" s="90" customFormat="1" ht="15" customHeight="1" x14ac:dyDescent="0.25">
      <c r="A299" s="667"/>
      <c r="B299" s="664"/>
      <c r="C299" s="163"/>
      <c r="D299" s="506"/>
      <c r="E299" s="509" t="s">
        <v>811</v>
      </c>
      <c r="F299" s="473"/>
      <c r="G299" s="480"/>
      <c r="H299" s="163"/>
    </row>
    <row r="300" spans="1:8" s="90" customFormat="1" ht="15" customHeight="1" x14ac:dyDescent="0.25">
      <c r="A300" s="667"/>
      <c r="B300" s="664"/>
      <c r="C300" s="163" t="s">
        <v>763</v>
      </c>
      <c r="D300" s="473"/>
      <c r="E300" s="473"/>
      <c r="F300" s="473"/>
      <c r="G300" s="473"/>
      <c r="H300" s="473"/>
    </row>
    <row r="301" spans="1:8" s="90" customFormat="1" ht="15" customHeight="1" x14ac:dyDescent="0.2">
      <c r="A301" s="667"/>
      <c r="B301" s="664"/>
      <c r="C301" s="170" t="s">
        <v>825</v>
      </c>
      <c r="D301" s="473"/>
      <c r="E301" s="473"/>
      <c r="F301" s="473"/>
      <c r="G301" s="473"/>
      <c r="H301" s="473"/>
    </row>
    <row r="302" spans="1:8" s="90" customFormat="1" ht="15" customHeight="1" x14ac:dyDescent="0.25">
      <c r="A302" s="668"/>
      <c r="B302" s="665"/>
      <c r="C302" s="163" t="s">
        <v>757</v>
      </c>
      <c r="D302" s="473"/>
      <c r="E302" s="473"/>
      <c r="F302" s="473"/>
      <c r="G302" s="473"/>
      <c r="H302" s="473"/>
    </row>
    <row r="303" spans="1:8" s="90" customFormat="1" ht="15" x14ac:dyDescent="0.25">
      <c r="A303" s="666" t="s">
        <v>519</v>
      </c>
      <c r="B303" s="663" t="s">
        <v>485</v>
      </c>
      <c r="C303" s="163" t="s">
        <v>366</v>
      </c>
      <c r="D303" s="473"/>
      <c r="E303" s="473"/>
      <c r="F303" s="473"/>
      <c r="G303" s="473"/>
      <c r="H303" s="473"/>
    </row>
    <row r="304" spans="1:8" s="90" customFormat="1" ht="30" x14ac:dyDescent="0.25">
      <c r="A304" s="667"/>
      <c r="B304" s="664"/>
      <c r="C304" s="163" t="s">
        <v>367</v>
      </c>
      <c r="D304" s="473"/>
      <c r="E304" s="473"/>
      <c r="F304" s="473"/>
      <c r="G304" s="473"/>
      <c r="H304" s="473"/>
    </row>
    <row r="305" spans="1:8" s="90" customFormat="1" ht="30" x14ac:dyDescent="0.25">
      <c r="A305" s="667"/>
      <c r="B305" s="664"/>
      <c r="C305" s="163" t="s">
        <v>368</v>
      </c>
      <c r="D305" s="473"/>
      <c r="E305" s="473"/>
      <c r="F305" s="473"/>
      <c r="G305" s="473"/>
      <c r="H305" s="473"/>
    </row>
    <row r="306" spans="1:8" s="90" customFormat="1" ht="18.75" customHeight="1" x14ac:dyDescent="0.25">
      <c r="A306" s="667"/>
      <c r="B306" s="664"/>
      <c r="C306" s="163"/>
      <c r="D306" s="509" t="s">
        <v>369</v>
      </c>
      <c r="E306" s="507"/>
      <c r="F306" s="473"/>
      <c r="G306" s="480"/>
      <c r="H306" s="163"/>
    </row>
    <row r="307" spans="1:8" s="90" customFormat="1" ht="15" x14ac:dyDescent="0.25">
      <c r="A307" s="667"/>
      <c r="B307" s="664"/>
      <c r="C307" s="163"/>
      <c r="D307" s="506"/>
      <c r="E307" s="509" t="s">
        <v>370</v>
      </c>
      <c r="F307" s="473"/>
      <c r="G307" s="480"/>
      <c r="H307" s="163"/>
    </row>
    <row r="308" spans="1:8" s="90" customFormat="1" ht="15" x14ac:dyDescent="0.25">
      <c r="A308" s="667"/>
      <c r="B308" s="664"/>
      <c r="C308" s="163" t="s">
        <v>371</v>
      </c>
      <c r="D308" s="506"/>
      <c r="E308" s="506"/>
      <c r="F308" s="473"/>
      <c r="G308" s="473"/>
      <c r="H308" s="473"/>
    </row>
    <row r="309" spans="1:8" s="90" customFormat="1" ht="15" x14ac:dyDescent="0.25">
      <c r="A309" s="667"/>
      <c r="B309" s="664"/>
      <c r="C309" s="163" t="s">
        <v>372</v>
      </c>
      <c r="D309" s="473"/>
      <c r="E309" s="473"/>
      <c r="F309" s="473"/>
      <c r="G309" s="473"/>
      <c r="H309" s="473"/>
    </row>
    <row r="310" spans="1:8" s="90" customFormat="1" ht="15" x14ac:dyDescent="0.25">
      <c r="A310" s="667"/>
      <c r="B310" s="664"/>
      <c r="C310" s="163" t="s">
        <v>373</v>
      </c>
      <c r="D310" s="473"/>
      <c r="E310" s="473"/>
      <c r="F310" s="473"/>
      <c r="G310" s="473"/>
      <c r="H310" s="473"/>
    </row>
    <row r="311" spans="1:8" s="90" customFormat="1" ht="45" x14ac:dyDescent="0.2">
      <c r="A311" s="668"/>
      <c r="B311" s="665"/>
      <c r="C311" s="170" t="s">
        <v>843</v>
      </c>
      <c r="D311" s="473"/>
      <c r="E311" s="473"/>
      <c r="F311" s="473"/>
      <c r="G311" s="473"/>
      <c r="H311" s="473"/>
    </row>
    <row r="312" spans="1:8" s="90" customFormat="1" ht="15" x14ac:dyDescent="0.25">
      <c r="A312" s="666" t="s">
        <v>520</v>
      </c>
      <c r="B312" s="663" t="s">
        <v>486</v>
      </c>
      <c r="C312" s="163" t="s">
        <v>793</v>
      </c>
      <c r="D312" s="473"/>
      <c r="E312" s="473"/>
      <c r="F312" s="473"/>
      <c r="G312" s="473"/>
      <c r="H312" s="473"/>
    </row>
    <row r="313" spans="1:8" s="90" customFormat="1" ht="15" x14ac:dyDescent="0.25">
      <c r="A313" s="667"/>
      <c r="B313" s="664"/>
      <c r="C313" s="163" t="s">
        <v>757</v>
      </c>
      <c r="D313" s="473"/>
      <c r="E313" s="473"/>
      <c r="F313" s="473"/>
      <c r="G313" s="473"/>
      <c r="H313" s="473"/>
    </row>
    <row r="314" spans="1:8" s="90" customFormat="1" ht="15" x14ac:dyDescent="0.25">
      <c r="A314" s="667"/>
      <c r="B314" s="664"/>
      <c r="C314" s="163" t="s">
        <v>763</v>
      </c>
      <c r="D314" s="473"/>
      <c r="E314" s="473"/>
      <c r="F314" s="473"/>
      <c r="G314" s="473"/>
      <c r="H314" s="473"/>
    </row>
    <row r="315" spans="1:8" s="90" customFormat="1" ht="15" x14ac:dyDescent="0.25">
      <c r="A315" s="667"/>
      <c r="B315" s="664"/>
      <c r="C315" s="163" t="s">
        <v>795</v>
      </c>
      <c r="D315" s="163"/>
      <c r="E315" s="163"/>
      <c r="F315" s="163"/>
      <c r="G315" s="473"/>
      <c r="H315" s="473"/>
    </row>
    <row r="316" spans="1:8" s="90" customFormat="1" ht="15" x14ac:dyDescent="0.25">
      <c r="A316" s="667"/>
      <c r="B316" s="664"/>
      <c r="C316" s="163" t="s">
        <v>826</v>
      </c>
      <c r="D316" s="473"/>
      <c r="E316" s="473"/>
      <c r="F316" s="473"/>
      <c r="G316" s="473"/>
      <c r="H316" s="473"/>
    </row>
    <row r="317" spans="1:8" s="90" customFormat="1" ht="15" x14ac:dyDescent="0.25">
      <c r="A317" s="667"/>
      <c r="B317" s="664"/>
      <c r="C317" s="163" t="s">
        <v>801</v>
      </c>
      <c r="D317" s="473"/>
      <c r="E317" s="473"/>
      <c r="F317" s="473"/>
      <c r="G317" s="473"/>
      <c r="H317" s="473"/>
    </row>
    <row r="318" spans="1:8" s="90" customFormat="1" ht="15" x14ac:dyDescent="0.25">
      <c r="A318" s="667"/>
      <c r="B318" s="664"/>
      <c r="C318" s="163" t="s">
        <v>751</v>
      </c>
      <c r="D318" s="173"/>
      <c r="E318" s="173"/>
      <c r="F318" s="173"/>
      <c r="G318" s="473"/>
      <c r="H318" s="473"/>
    </row>
    <row r="319" spans="1:8" s="90" customFormat="1" ht="30" x14ac:dyDescent="0.25">
      <c r="A319" s="668"/>
      <c r="B319" s="665"/>
      <c r="C319" s="163"/>
      <c r="D319" s="163" t="s">
        <v>374</v>
      </c>
      <c r="E319" s="163"/>
      <c r="F319" s="163"/>
      <c r="G319" s="473"/>
      <c r="H319" s="473"/>
    </row>
    <row r="320" spans="1:8" s="90" customFormat="1" ht="15" x14ac:dyDescent="0.25">
      <c r="A320" s="666" t="s">
        <v>521</v>
      </c>
      <c r="B320" s="663" t="s">
        <v>487</v>
      </c>
      <c r="C320" s="163" t="s">
        <v>757</v>
      </c>
      <c r="D320" s="473"/>
      <c r="E320" s="473"/>
      <c r="F320" s="473"/>
      <c r="G320" s="473"/>
      <c r="H320" s="473"/>
    </row>
    <row r="321" spans="1:8" s="90" customFormat="1" ht="15" x14ac:dyDescent="0.25">
      <c r="A321" s="667"/>
      <c r="B321" s="664"/>
      <c r="C321" s="163" t="s">
        <v>362</v>
      </c>
      <c r="D321" s="473"/>
      <c r="E321" s="473"/>
      <c r="F321" s="473"/>
      <c r="G321" s="473"/>
      <c r="H321" s="473"/>
    </row>
    <row r="322" spans="1:8" s="90" customFormat="1" ht="15" x14ac:dyDescent="0.2">
      <c r="A322" s="667"/>
      <c r="B322" s="664"/>
      <c r="C322" s="168" t="s">
        <v>825</v>
      </c>
      <c r="D322" s="473"/>
      <c r="E322" s="473"/>
      <c r="F322" s="473"/>
      <c r="G322" s="473"/>
      <c r="H322" s="473"/>
    </row>
    <row r="323" spans="1:8" s="90" customFormat="1" ht="60" x14ac:dyDescent="0.25">
      <c r="A323" s="667"/>
      <c r="B323" s="664"/>
      <c r="C323" s="163" t="s">
        <v>375</v>
      </c>
      <c r="D323" s="473"/>
      <c r="E323" s="473"/>
      <c r="F323" s="473"/>
      <c r="G323" s="473"/>
      <c r="H323" s="473"/>
    </row>
    <row r="324" spans="1:8" s="90" customFormat="1" ht="15" x14ac:dyDescent="0.25">
      <c r="A324" s="668"/>
      <c r="B324" s="665"/>
      <c r="C324" s="163" t="s">
        <v>818</v>
      </c>
      <c r="D324" s="473"/>
      <c r="E324" s="473"/>
      <c r="F324" s="473"/>
      <c r="G324" s="473"/>
      <c r="H324" s="473"/>
    </row>
    <row r="325" spans="1:8" s="90" customFormat="1" ht="15" x14ac:dyDescent="0.25">
      <c r="A325" s="666" t="s">
        <v>522</v>
      </c>
      <c r="B325" s="663" t="s">
        <v>488</v>
      </c>
      <c r="C325" s="163" t="s">
        <v>801</v>
      </c>
      <c r="D325" s="473"/>
      <c r="E325" s="473"/>
      <c r="F325" s="473"/>
      <c r="G325" s="473"/>
      <c r="H325" s="473"/>
    </row>
    <row r="326" spans="1:8" s="90" customFormat="1" ht="15" x14ac:dyDescent="0.25">
      <c r="A326" s="667"/>
      <c r="B326" s="664"/>
      <c r="C326" s="163" t="s">
        <v>757</v>
      </c>
      <c r="D326" s="473"/>
      <c r="E326" s="473"/>
      <c r="F326" s="473"/>
      <c r="G326" s="473"/>
      <c r="H326" s="473"/>
    </row>
    <row r="327" spans="1:8" s="90" customFormat="1" ht="15" x14ac:dyDescent="0.25">
      <c r="A327" s="667"/>
      <c r="B327" s="664"/>
      <c r="C327" s="163" t="s">
        <v>809</v>
      </c>
      <c r="D327" s="473"/>
      <c r="E327" s="473"/>
      <c r="F327" s="473"/>
      <c r="G327" s="473"/>
      <c r="H327" s="473"/>
    </row>
    <row r="328" spans="1:8" s="90" customFormat="1" ht="45" x14ac:dyDescent="0.25">
      <c r="A328" s="667"/>
      <c r="B328" s="664"/>
      <c r="C328" s="167" t="s">
        <v>840</v>
      </c>
      <c r="D328" s="473"/>
      <c r="E328" s="473"/>
      <c r="F328" s="473"/>
      <c r="G328" s="473"/>
      <c r="H328" s="473"/>
    </row>
    <row r="329" spans="1:8" s="90" customFormat="1" ht="15" x14ac:dyDescent="0.25">
      <c r="A329" s="668"/>
      <c r="B329" s="665"/>
      <c r="C329" s="163" t="s">
        <v>763</v>
      </c>
      <c r="D329" s="473"/>
      <c r="E329" s="473"/>
      <c r="F329" s="473"/>
      <c r="G329" s="473"/>
      <c r="H329" s="473"/>
    </row>
    <row r="330" spans="1:8" s="90" customFormat="1" ht="15" x14ac:dyDescent="0.25">
      <c r="A330" s="666" t="s">
        <v>523</v>
      </c>
      <c r="B330" s="663" t="s">
        <v>489</v>
      </c>
      <c r="C330" s="163" t="s">
        <v>763</v>
      </c>
      <c r="D330" s="473"/>
      <c r="E330" s="473"/>
      <c r="F330" s="473"/>
      <c r="G330" s="473"/>
      <c r="H330" s="473"/>
    </row>
    <row r="331" spans="1:8" s="90" customFormat="1" ht="15" x14ac:dyDescent="0.25">
      <c r="A331" s="667"/>
      <c r="B331" s="664"/>
      <c r="C331" s="163" t="s">
        <v>801</v>
      </c>
      <c r="D331" s="473"/>
      <c r="E331" s="473"/>
      <c r="F331" s="473"/>
      <c r="G331" s="473"/>
      <c r="H331" s="473"/>
    </row>
    <row r="332" spans="1:8" s="90" customFormat="1" ht="15" x14ac:dyDescent="0.25">
      <c r="A332" s="667"/>
      <c r="B332" s="664"/>
      <c r="C332" s="163" t="s">
        <v>757</v>
      </c>
      <c r="D332" s="473"/>
      <c r="E332" s="473"/>
      <c r="F332" s="473"/>
      <c r="G332" s="473"/>
      <c r="H332" s="473"/>
    </row>
    <row r="333" spans="1:8" s="90" customFormat="1" ht="45" x14ac:dyDescent="0.25">
      <c r="A333" s="668"/>
      <c r="B333" s="665"/>
      <c r="C333" s="163" t="s">
        <v>840</v>
      </c>
      <c r="D333" s="473"/>
      <c r="E333" s="473"/>
      <c r="F333" s="473"/>
      <c r="G333" s="473"/>
      <c r="H333" s="473"/>
    </row>
    <row r="334" spans="1:8" s="90" customFormat="1" ht="15" x14ac:dyDescent="0.25">
      <c r="A334" s="666" t="s">
        <v>524</v>
      </c>
      <c r="B334" s="663" t="s">
        <v>490</v>
      </c>
      <c r="C334" s="163" t="s">
        <v>801</v>
      </c>
      <c r="D334" s="473"/>
      <c r="E334" s="473"/>
      <c r="F334" s="473"/>
      <c r="G334" s="473"/>
      <c r="H334" s="473"/>
    </row>
    <row r="335" spans="1:8" s="90" customFormat="1" ht="15" x14ac:dyDescent="0.25">
      <c r="A335" s="667"/>
      <c r="B335" s="664"/>
      <c r="C335" s="163" t="s">
        <v>795</v>
      </c>
      <c r="D335" s="473"/>
      <c r="E335" s="473"/>
      <c r="F335" s="473"/>
      <c r="G335" s="473"/>
      <c r="H335" s="473"/>
    </row>
    <row r="336" spans="1:8" s="90" customFormat="1" ht="15" x14ac:dyDescent="0.25">
      <c r="A336" s="667"/>
      <c r="B336" s="664"/>
      <c r="C336" s="163" t="s">
        <v>757</v>
      </c>
      <c r="D336" s="473"/>
      <c r="E336" s="473"/>
      <c r="F336" s="473"/>
      <c r="G336" s="473"/>
      <c r="H336" s="473"/>
    </row>
    <row r="337" spans="1:8" s="90" customFormat="1" ht="15" x14ac:dyDescent="0.25">
      <c r="A337" s="668"/>
      <c r="B337" s="665"/>
      <c r="C337" s="163" t="s">
        <v>763</v>
      </c>
      <c r="D337" s="473"/>
      <c r="E337" s="473"/>
      <c r="F337" s="473"/>
      <c r="G337" s="473"/>
      <c r="H337" s="473"/>
    </row>
    <row r="338" spans="1:8" s="90" customFormat="1" ht="15" x14ac:dyDescent="0.25">
      <c r="A338" s="666" t="s">
        <v>525</v>
      </c>
      <c r="B338" s="663" t="s">
        <v>491</v>
      </c>
      <c r="C338" s="163" t="s">
        <v>757</v>
      </c>
      <c r="D338" s="473"/>
      <c r="E338" s="473"/>
      <c r="F338" s="473"/>
      <c r="G338" s="473"/>
      <c r="H338" s="473"/>
    </row>
    <row r="339" spans="1:8" s="90" customFormat="1" ht="15" x14ac:dyDescent="0.25">
      <c r="A339" s="667"/>
      <c r="B339" s="664"/>
      <c r="C339" s="163" t="s">
        <v>763</v>
      </c>
      <c r="D339" s="506"/>
      <c r="E339" s="506"/>
      <c r="F339" s="473"/>
      <c r="G339" s="473"/>
      <c r="H339" s="473"/>
    </row>
    <row r="340" spans="1:8" s="90" customFormat="1" ht="15" x14ac:dyDescent="0.25">
      <c r="A340" s="667"/>
      <c r="B340" s="664"/>
      <c r="C340" s="163"/>
      <c r="D340" s="506"/>
      <c r="E340" s="509" t="s">
        <v>811</v>
      </c>
      <c r="F340" s="473"/>
      <c r="G340" s="480"/>
      <c r="H340" s="163"/>
    </row>
    <row r="341" spans="1:8" s="90" customFormat="1" ht="30" x14ac:dyDescent="0.25">
      <c r="A341" s="667"/>
      <c r="B341" s="664"/>
      <c r="C341" s="163" t="s">
        <v>376</v>
      </c>
      <c r="D341" s="506"/>
      <c r="E341" s="506"/>
      <c r="F341" s="473"/>
      <c r="G341" s="480"/>
      <c r="H341" s="473"/>
    </row>
    <row r="342" spans="1:8" s="90" customFormat="1" ht="30" x14ac:dyDescent="0.25">
      <c r="A342" s="667"/>
      <c r="B342" s="664"/>
      <c r="C342" s="163"/>
      <c r="D342" s="509" t="s">
        <v>810</v>
      </c>
      <c r="E342" s="507"/>
      <c r="F342" s="473"/>
      <c r="G342" s="480"/>
      <c r="H342" s="163"/>
    </row>
    <row r="343" spans="1:8" s="90" customFormat="1" ht="15" x14ac:dyDescent="0.25">
      <c r="A343" s="667"/>
      <c r="B343" s="664"/>
      <c r="C343" s="163" t="s">
        <v>793</v>
      </c>
      <c r="D343" s="473"/>
      <c r="E343" s="473"/>
      <c r="F343" s="473"/>
      <c r="G343" s="473"/>
      <c r="H343" s="473"/>
    </row>
    <row r="344" spans="1:8" s="90" customFormat="1" ht="60" x14ac:dyDescent="0.25">
      <c r="A344" s="667"/>
      <c r="B344" s="664"/>
      <c r="C344" s="163" t="s">
        <v>377</v>
      </c>
      <c r="D344" s="473"/>
      <c r="E344" s="473"/>
      <c r="F344" s="473"/>
      <c r="G344" s="473"/>
      <c r="H344" s="473"/>
    </row>
    <row r="345" spans="1:8" s="90" customFormat="1" ht="15" x14ac:dyDescent="0.25">
      <c r="A345" s="668"/>
      <c r="B345" s="665"/>
      <c r="C345" s="163" t="s">
        <v>809</v>
      </c>
      <c r="D345" s="473"/>
      <c r="E345" s="473"/>
      <c r="F345" s="473"/>
      <c r="G345" s="473"/>
      <c r="H345" s="473"/>
    </row>
    <row r="346" spans="1:8" s="90" customFormat="1" ht="15" x14ac:dyDescent="0.25">
      <c r="A346" s="666" t="s">
        <v>526</v>
      </c>
      <c r="B346" s="663" t="s">
        <v>492</v>
      </c>
      <c r="C346" s="163" t="s">
        <v>801</v>
      </c>
      <c r="D346" s="473"/>
      <c r="E346" s="473"/>
      <c r="F346" s="473"/>
      <c r="G346" s="473"/>
      <c r="H346" s="473"/>
    </row>
    <row r="347" spans="1:8" s="90" customFormat="1" ht="15" x14ac:dyDescent="0.25">
      <c r="A347" s="667"/>
      <c r="B347" s="664"/>
      <c r="C347" s="163" t="s">
        <v>736</v>
      </c>
      <c r="D347" s="473"/>
      <c r="E347" s="473"/>
      <c r="F347" s="473"/>
      <c r="G347" s="473"/>
      <c r="H347" s="473"/>
    </row>
    <row r="348" spans="1:8" s="90" customFormat="1" ht="45" x14ac:dyDescent="0.25">
      <c r="A348" s="667"/>
      <c r="B348" s="664"/>
      <c r="C348" s="163" t="s">
        <v>840</v>
      </c>
      <c r="D348" s="473"/>
      <c r="E348" s="473"/>
      <c r="F348" s="473"/>
      <c r="G348" s="473"/>
      <c r="H348" s="473"/>
    </row>
    <row r="349" spans="1:8" s="90" customFormat="1" ht="15" x14ac:dyDescent="0.25">
      <c r="A349" s="667"/>
      <c r="B349" s="664"/>
      <c r="C349" s="163" t="s">
        <v>809</v>
      </c>
      <c r="D349" s="473"/>
      <c r="E349" s="473"/>
      <c r="F349" s="473"/>
      <c r="G349" s="473"/>
      <c r="H349" s="473"/>
    </row>
    <row r="350" spans="1:8" s="90" customFormat="1" ht="15" x14ac:dyDescent="0.25">
      <c r="A350" s="668"/>
      <c r="B350" s="665"/>
      <c r="C350" s="163" t="s">
        <v>763</v>
      </c>
      <c r="D350" s="473"/>
      <c r="E350" s="473"/>
      <c r="F350" s="473"/>
      <c r="G350" s="473"/>
      <c r="H350" s="473"/>
    </row>
    <row r="351" spans="1:8" s="90" customFormat="1" ht="15" x14ac:dyDescent="0.25">
      <c r="A351" s="666" t="s">
        <v>527</v>
      </c>
      <c r="B351" s="663" t="s">
        <v>493</v>
      </c>
      <c r="C351" s="163" t="s">
        <v>757</v>
      </c>
      <c r="D351" s="473"/>
      <c r="E351" s="473"/>
      <c r="F351" s="473"/>
      <c r="G351" s="473"/>
      <c r="H351" s="473"/>
    </row>
    <row r="352" spans="1:8" s="90" customFormat="1" ht="15" x14ac:dyDescent="0.2">
      <c r="A352" s="667"/>
      <c r="B352" s="664"/>
      <c r="C352" s="170" t="s">
        <v>825</v>
      </c>
      <c r="D352" s="473"/>
      <c r="E352" s="473"/>
      <c r="F352" s="473"/>
      <c r="G352" s="473"/>
      <c r="H352" s="473"/>
    </row>
    <row r="353" spans="1:8" s="90" customFormat="1" ht="15" x14ac:dyDescent="0.25">
      <c r="A353" s="668"/>
      <c r="B353" s="665"/>
      <c r="C353" s="163" t="s">
        <v>763</v>
      </c>
      <c r="D353" s="473"/>
      <c r="E353" s="473"/>
      <c r="F353" s="473"/>
      <c r="G353" s="473"/>
      <c r="H353" s="473"/>
    </row>
    <row r="354" spans="1:8" s="90" customFormat="1" ht="30" x14ac:dyDescent="0.2">
      <c r="A354" s="666" t="s">
        <v>528</v>
      </c>
      <c r="B354" s="663" t="s">
        <v>494</v>
      </c>
      <c r="C354" s="170" t="s">
        <v>838</v>
      </c>
      <c r="D354" s="473"/>
      <c r="E354" s="473"/>
      <c r="F354" s="473"/>
      <c r="G354" s="473"/>
      <c r="H354" s="473"/>
    </row>
    <row r="355" spans="1:8" s="90" customFormat="1" ht="30" x14ac:dyDescent="0.2">
      <c r="A355" s="667"/>
      <c r="B355" s="664"/>
      <c r="C355" s="170" t="s">
        <v>837</v>
      </c>
      <c r="D355" s="473"/>
      <c r="E355" s="506"/>
      <c r="F355" s="473"/>
      <c r="G355" s="473"/>
      <c r="H355" s="473"/>
    </row>
    <row r="356" spans="1:8" s="90" customFormat="1" ht="30" x14ac:dyDescent="0.2">
      <c r="A356" s="667"/>
      <c r="B356" s="664"/>
      <c r="C356" s="170"/>
      <c r="D356" s="506" t="s">
        <v>850</v>
      </c>
      <c r="F356" s="473"/>
      <c r="G356" s="473"/>
      <c r="H356" s="473"/>
    </row>
    <row r="357" spans="1:8" s="90" customFormat="1" ht="15" x14ac:dyDescent="0.2">
      <c r="A357" s="667"/>
      <c r="B357" s="664"/>
      <c r="C357" s="170"/>
      <c r="D357" s="473"/>
      <c r="E357" s="506" t="s">
        <v>378</v>
      </c>
      <c r="F357" s="473"/>
      <c r="G357" s="473"/>
      <c r="H357" s="473"/>
    </row>
    <row r="358" spans="1:8" s="90" customFormat="1" ht="15" x14ac:dyDescent="0.2">
      <c r="A358" s="667"/>
      <c r="B358" s="664"/>
      <c r="C358" s="170" t="s">
        <v>825</v>
      </c>
      <c r="D358" s="473"/>
      <c r="E358" s="506"/>
      <c r="F358" s="473"/>
      <c r="G358" s="473"/>
      <c r="H358" s="473"/>
    </row>
    <row r="359" spans="1:8" s="90" customFormat="1" ht="15" x14ac:dyDescent="0.25">
      <c r="A359" s="667"/>
      <c r="B359" s="664"/>
      <c r="C359" s="163" t="s">
        <v>763</v>
      </c>
      <c r="D359" s="473"/>
      <c r="E359" s="473"/>
      <c r="F359" s="473"/>
      <c r="G359" s="473"/>
      <c r="H359" s="473"/>
    </row>
    <row r="360" spans="1:8" s="90" customFormat="1" ht="15" x14ac:dyDescent="0.2">
      <c r="A360" s="667"/>
      <c r="B360" s="664"/>
      <c r="C360" s="170" t="s">
        <v>757</v>
      </c>
      <c r="D360" s="473"/>
      <c r="E360" s="473"/>
      <c r="F360" s="473"/>
      <c r="G360" s="473"/>
      <c r="H360" s="473"/>
    </row>
    <row r="361" spans="1:8" s="90" customFormat="1" ht="30" x14ac:dyDescent="0.25">
      <c r="A361" s="667"/>
      <c r="B361" s="664"/>
      <c r="C361" s="163"/>
      <c r="D361" s="163" t="s">
        <v>823</v>
      </c>
      <c r="E361" s="163"/>
      <c r="F361" s="163"/>
      <c r="G361" s="473"/>
      <c r="H361" s="473"/>
    </row>
    <row r="362" spans="1:8" s="90" customFormat="1" ht="45" x14ac:dyDescent="0.25">
      <c r="A362" s="667"/>
      <c r="B362" s="664"/>
      <c r="C362" s="163" t="s">
        <v>379</v>
      </c>
      <c r="D362" s="473"/>
      <c r="E362" s="473"/>
      <c r="F362" s="473"/>
      <c r="G362" s="473"/>
      <c r="H362" s="473"/>
    </row>
    <row r="363" spans="1:8" s="90" customFormat="1" ht="15" x14ac:dyDescent="0.25">
      <c r="A363" s="667"/>
      <c r="B363" s="664"/>
      <c r="C363" s="163" t="s">
        <v>751</v>
      </c>
      <c r="D363" s="473"/>
      <c r="E363" s="473"/>
      <c r="F363" s="473"/>
      <c r="G363" s="473"/>
      <c r="H363" s="473"/>
    </row>
    <row r="364" spans="1:8" s="90" customFormat="1" ht="15" x14ac:dyDescent="0.2">
      <c r="A364" s="668"/>
      <c r="B364" s="665"/>
      <c r="C364" s="170" t="s">
        <v>818</v>
      </c>
      <c r="D364" s="473"/>
      <c r="E364" s="473"/>
      <c r="F364" s="473"/>
      <c r="G364" s="473"/>
      <c r="H364" s="473"/>
    </row>
    <row r="365" spans="1:8" s="90" customFormat="1" ht="30" x14ac:dyDescent="0.25">
      <c r="A365" s="666" t="s">
        <v>529</v>
      </c>
      <c r="B365" s="663" t="s">
        <v>620</v>
      </c>
      <c r="C365" s="163" t="s">
        <v>380</v>
      </c>
      <c r="D365" s="473"/>
      <c r="E365" s="506"/>
      <c r="F365" s="473"/>
      <c r="G365" s="473"/>
      <c r="H365" s="473"/>
    </row>
    <row r="366" spans="1:8" s="90" customFormat="1" ht="30" x14ac:dyDescent="0.25">
      <c r="A366" s="667"/>
      <c r="B366" s="664"/>
      <c r="C366" s="163"/>
      <c r="D366" s="506" t="s">
        <v>850</v>
      </c>
      <c r="F366" s="473"/>
      <c r="G366" s="473"/>
      <c r="H366" s="473"/>
    </row>
    <row r="367" spans="1:8" s="90" customFormat="1" ht="15" x14ac:dyDescent="0.25">
      <c r="A367" s="667"/>
      <c r="B367" s="664"/>
      <c r="C367" s="163"/>
      <c r="D367" s="473"/>
      <c r="E367" s="506" t="s">
        <v>378</v>
      </c>
      <c r="F367" s="473"/>
      <c r="G367" s="473"/>
      <c r="H367" s="473"/>
    </row>
    <row r="368" spans="1:8" s="90" customFormat="1" ht="15" x14ac:dyDescent="0.25">
      <c r="A368" s="667"/>
      <c r="B368" s="664"/>
      <c r="C368" s="163" t="s">
        <v>793</v>
      </c>
      <c r="D368" s="473"/>
      <c r="E368" s="506"/>
      <c r="F368" s="473"/>
      <c r="G368" s="473"/>
      <c r="H368" s="163"/>
    </row>
    <row r="369" spans="1:8" s="90" customFormat="1" ht="15" x14ac:dyDescent="0.25">
      <c r="A369" s="667"/>
      <c r="B369" s="664"/>
      <c r="C369" s="163" t="s">
        <v>809</v>
      </c>
      <c r="D369" s="473"/>
      <c r="E369" s="473"/>
      <c r="F369" s="473"/>
      <c r="G369" s="473"/>
      <c r="H369" s="473"/>
    </row>
    <row r="370" spans="1:8" s="90" customFormat="1" ht="15" x14ac:dyDescent="0.25">
      <c r="A370" s="667"/>
      <c r="B370" s="664"/>
      <c r="C370" s="163" t="s">
        <v>736</v>
      </c>
      <c r="D370" s="473"/>
      <c r="E370" s="473"/>
      <c r="F370" s="473"/>
      <c r="G370" s="473"/>
      <c r="H370" s="473"/>
    </row>
    <row r="371" spans="1:8" s="90" customFormat="1" ht="45" x14ac:dyDescent="0.25">
      <c r="A371" s="667"/>
      <c r="B371" s="664"/>
      <c r="C371" s="163" t="s">
        <v>840</v>
      </c>
      <c r="D371" s="473"/>
      <c r="E371" s="473"/>
      <c r="F371" s="473"/>
      <c r="G371" s="473"/>
      <c r="H371" s="473"/>
    </row>
    <row r="372" spans="1:8" s="90" customFormat="1" ht="15" x14ac:dyDescent="0.25">
      <c r="A372" s="668"/>
      <c r="B372" s="665"/>
      <c r="C372" s="163" t="s">
        <v>763</v>
      </c>
      <c r="D372" s="473"/>
      <c r="E372" s="473"/>
      <c r="F372" s="473"/>
      <c r="G372" s="473"/>
      <c r="H372" s="473"/>
    </row>
    <row r="373" spans="1:8" s="90" customFormat="1" ht="15" x14ac:dyDescent="0.25">
      <c r="A373" s="666" t="s">
        <v>530</v>
      </c>
      <c r="B373" s="663" t="s">
        <v>621</v>
      </c>
      <c r="C373" s="163" t="s">
        <v>809</v>
      </c>
      <c r="D373" s="473"/>
      <c r="E373" s="473"/>
      <c r="F373" s="473"/>
      <c r="G373" s="473"/>
      <c r="H373" s="473"/>
    </row>
    <row r="374" spans="1:8" s="90" customFormat="1" ht="15" x14ac:dyDescent="0.25">
      <c r="A374" s="667"/>
      <c r="B374" s="664"/>
      <c r="C374" s="163" t="s">
        <v>795</v>
      </c>
      <c r="D374" s="473"/>
      <c r="E374" s="473"/>
      <c r="F374" s="473"/>
      <c r="G374" s="473"/>
      <c r="H374" s="473"/>
    </row>
    <row r="375" spans="1:8" s="90" customFormat="1" ht="15" x14ac:dyDescent="0.25">
      <c r="A375" s="667"/>
      <c r="B375" s="664"/>
      <c r="C375" s="163" t="s">
        <v>763</v>
      </c>
      <c r="D375" s="473"/>
      <c r="E375" s="473"/>
      <c r="F375" s="473"/>
      <c r="G375" s="473"/>
      <c r="H375" s="473"/>
    </row>
    <row r="376" spans="1:8" s="90" customFormat="1" ht="15" x14ac:dyDescent="0.25">
      <c r="A376" s="667"/>
      <c r="B376" s="664"/>
      <c r="C376" s="163" t="s">
        <v>801</v>
      </c>
      <c r="D376" s="473"/>
      <c r="E376" s="473"/>
      <c r="F376" s="473"/>
      <c r="G376" s="473"/>
      <c r="H376" s="473"/>
    </row>
    <row r="377" spans="1:8" s="90" customFormat="1" ht="15" x14ac:dyDescent="0.25">
      <c r="A377" s="667"/>
      <c r="B377" s="664"/>
      <c r="C377" s="163" t="s">
        <v>757</v>
      </c>
      <c r="D377" s="473"/>
      <c r="E377" s="473"/>
      <c r="F377" s="473"/>
      <c r="G377" s="473"/>
      <c r="H377" s="473"/>
    </row>
    <row r="378" spans="1:8" s="90" customFormat="1" ht="60" x14ac:dyDescent="0.25">
      <c r="A378" s="668"/>
      <c r="B378" s="665"/>
      <c r="C378" s="163" t="s">
        <v>381</v>
      </c>
      <c r="D378" s="473"/>
      <c r="E378" s="473"/>
      <c r="F378" s="473"/>
      <c r="G378" s="473"/>
      <c r="H378" s="473"/>
    </row>
    <row r="379" spans="1:8" s="90" customFormat="1" ht="15" x14ac:dyDescent="0.25">
      <c r="A379" s="666" t="s">
        <v>920</v>
      </c>
      <c r="B379" s="663" t="s">
        <v>117</v>
      </c>
      <c r="C379" s="163" t="s">
        <v>757</v>
      </c>
      <c r="D379" s="473"/>
      <c r="E379" s="473"/>
      <c r="F379" s="473"/>
      <c r="G379" s="473"/>
      <c r="H379" s="473"/>
    </row>
    <row r="380" spans="1:8" s="90" customFormat="1" ht="75" x14ac:dyDescent="0.25">
      <c r="A380" s="667"/>
      <c r="B380" s="664"/>
      <c r="C380" s="163" t="s">
        <v>382</v>
      </c>
      <c r="D380" s="473"/>
      <c r="E380" s="473"/>
      <c r="F380" s="473"/>
      <c r="G380" s="473"/>
      <c r="H380" s="473"/>
    </row>
    <row r="381" spans="1:8" s="90" customFormat="1" ht="15" x14ac:dyDescent="0.25">
      <c r="A381" s="667"/>
      <c r="B381" s="664"/>
      <c r="C381" s="163" t="s">
        <v>801</v>
      </c>
      <c r="D381" s="473"/>
      <c r="E381" s="473"/>
      <c r="F381" s="473"/>
      <c r="G381" s="473"/>
      <c r="H381" s="473"/>
    </row>
    <row r="382" spans="1:8" s="90" customFormat="1" ht="15" x14ac:dyDescent="0.25">
      <c r="A382" s="667"/>
      <c r="B382" s="664"/>
      <c r="C382" s="163" t="s">
        <v>809</v>
      </c>
      <c r="D382" s="473"/>
      <c r="E382" s="473"/>
      <c r="F382" s="473"/>
      <c r="G382" s="473"/>
      <c r="H382" s="473"/>
    </row>
    <row r="383" spans="1:8" s="90" customFormat="1" ht="15" x14ac:dyDescent="0.25">
      <c r="A383" s="668"/>
      <c r="B383" s="665"/>
      <c r="C383" s="163" t="s">
        <v>763</v>
      </c>
      <c r="D383" s="473"/>
      <c r="E383" s="473"/>
      <c r="F383" s="473"/>
      <c r="G383" s="473"/>
      <c r="H383" s="473"/>
    </row>
    <row r="384" spans="1:8" s="90" customFormat="1" ht="15" x14ac:dyDescent="0.25">
      <c r="A384" s="666" t="s">
        <v>921</v>
      </c>
      <c r="B384" s="663" t="s">
        <v>729</v>
      </c>
      <c r="C384" s="163" t="s">
        <v>763</v>
      </c>
      <c r="D384" s="473"/>
      <c r="E384" s="473"/>
      <c r="F384" s="473"/>
      <c r="G384" s="473"/>
      <c r="H384" s="473"/>
    </row>
    <row r="385" spans="1:8" s="90" customFormat="1" ht="15" x14ac:dyDescent="0.25">
      <c r="A385" s="667"/>
      <c r="B385" s="664"/>
      <c r="C385" s="163" t="s">
        <v>757</v>
      </c>
      <c r="D385" s="473"/>
      <c r="E385" s="473"/>
      <c r="F385" s="473"/>
      <c r="G385" s="473"/>
      <c r="H385" s="473"/>
    </row>
    <row r="386" spans="1:8" s="90" customFormat="1" ht="15" x14ac:dyDescent="0.25">
      <c r="A386" s="667"/>
      <c r="B386" s="664"/>
      <c r="C386" s="163" t="s">
        <v>801</v>
      </c>
      <c r="D386" s="473"/>
      <c r="E386" s="473"/>
      <c r="F386" s="473"/>
      <c r="G386" s="473"/>
      <c r="H386" s="473"/>
    </row>
    <row r="387" spans="1:8" s="90" customFormat="1" ht="45" x14ac:dyDescent="0.25">
      <c r="A387" s="667"/>
      <c r="B387" s="664"/>
      <c r="C387" s="163" t="s">
        <v>843</v>
      </c>
      <c r="D387" s="473"/>
      <c r="E387" s="473"/>
      <c r="F387" s="473"/>
      <c r="G387" s="473"/>
      <c r="H387" s="473"/>
    </row>
    <row r="388" spans="1:8" s="90" customFormat="1" ht="15" x14ac:dyDescent="0.25">
      <c r="A388" s="668"/>
      <c r="B388" s="665"/>
      <c r="C388" s="163" t="s">
        <v>809</v>
      </c>
      <c r="D388" s="473"/>
      <c r="E388" s="473"/>
      <c r="F388" s="473"/>
      <c r="G388" s="473"/>
      <c r="H388" s="473"/>
    </row>
    <row r="389" spans="1:8" s="90" customFormat="1" ht="15" x14ac:dyDescent="0.25">
      <c r="A389" s="666" t="s">
        <v>922</v>
      </c>
      <c r="B389" s="663" t="s">
        <v>118</v>
      </c>
      <c r="C389" s="163" t="s">
        <v>801</v>
      </c>
      <c r="D389" s="473"/>
      <c r="E389" s="506"/>
      <c r="F389" s="473"/>
      <c r="G389" s="473"/>
      <c r="H389" s="473"/>
    </row>
    <row r="390" spans="1:8" s="90" customFormat="1" ht="30" x14ac:dyDescent="0.25">
      <c r="A390" s="667"/>
      <c r="B390" s="664"/>
      <c r="C390" s="163"/>
      <c r="D390" s="506" t="s">
        <v>850</v>
      </c>
      <c r="F390" s="473"/>
      <c r="G390" s="473"/>
      <c r="H390" s="473"/>
    </row>
    <row r="391" spans="1:8" s="90" customFormat="1" ht="15" x14ac:dyDescent="0.25">
      <c r="A391" s="667"/>
      <c r="B391" s="664"/>
      <c r="C391" s="163"/>
      <c r="D391" s="473"/>
      <c r="E391" s="506" t="s">
        <v>3548</v>
      </c>
      <c r="F391" s="473"/>
      <c r="G391" s="473"/>
      <c r="H391" s="473"/>
    </row>
    <row r="392" spans="1:8" s="90" customFormat="1" ht="15" x14ac:dyDescent="0.25">
      <c r="A392" s="667"/>
      <c r="B392" s="664"/>
      <c r="C392" s="163" t="s">
        <v>809</v>
      </c>
      <c r="D392" s="473"/>
      <c r="E392" s="473"/>
      <c r="F392" s="473"/>
      <c r="G392" s="473"/>
      <c r="H392" s="473"/>
    </row>
    <row r="393" spans="1:8" s="90" customFormat="1" ht="15" x14ac:dyDescent="0.25">
      <c r="A393" s="667"/>
      <c r="B393" s="664"/>
      <c r="C393" s="163" t="s">
        <v>757</v>
      </c>
      <c r="D393" s="473"/>
      <c r="E393" s="473"/>
      <c r="F393" s="473"/>
      <c r="G393" s="473"/>
      <c r="H393" s="473"/>
    </row>
    <row r="394" spans="1:8" s="90" customFormat="1" ht="15" x14ac:dyDescent="0.25">
      <c r="A394" s="667"/>
      <c r="B394" s="664"/>
      <c r="C394" s="163" t="s">
        <v>763</v>
      </c>
      <c r="D394" s="473"/>
      <c r="E394" s="473"/>
      <c r="F394" s="473"/>
      <c r="G394" s="473"/>
      <c r="H394" s="473"/>
    </row>
    <row r="395" spans="1:8" s="90" customFormat="1" ht="60" x14ac:dyDescent="0.25">
      <c r="A395" s="668"/>
      <c r="B395" s="665"/>
      <c r="C395" s="163" t="s">
        <v>842</v>
      </c>
      <c r="D395" s="473"/>
      <c r="E395" s="473"/>
      <c r="F395" s="473"/>
      <c r="G395" s="473"/>
      <c r="H395" s="473"/>
    </row>
    <row r="396" spans="1:8" s="90" customFormat="1" ht="15" x14ac:dyDescent="0.25">
      <c r="A396" s="666" t="s">
        <v>923</v>
      </c>
      <c r="B396" s="663" t="s">
        <v>119</v>
      </c>
      <c r="C396" s="163" t="s">
        <v>801</v>
      </c>
      <c r="D396" s="473"/>
      <c r="E396" s="473"/>
      <c r="F396" s="473"/>
      <c r="G396" s="473"/>
      <c r="H396" s="473"/>
    </row>
    <row r="397" spans="1:8" s="90" customFormat="1" ht="15" x14ac:dyDescent="0.25">
      <c r="A397" s="667"/>
      <c r="B397" s="664"/>
      <c r="C397" s="163" t="s">
        <v>793</v>
      </c>
      <c r="D397" s="473"/>
      <c r="E397" s="473"/>
      <c r="F397" s="473"/>
      <c r="G397" s="473"/>
      <c r="H397" s="473"/>
    </row>
    <row r="398" spans="1:8" s="90" customFormat="1" ht="15" x14ac:dyDescent="0.25">
      <c r="A398" s="667"/>
      <c r="B398" s="664"/>
      <c r="C398" s="163" t="s">
        <v>743</v>
      </c>
      <c r="D398" s="473"/>
      <c r="E398" s="473"/>
      <c r="F398" s="473"/>
      <c r="G398" s="473"/>
      <c r="H398" s="473"/>
    </row>
    <row r="399" spans="1:8" s="90" customFormat="1" ht="30" x14ac:dyDescent="0.25">
      <c r="A399" s="667"/>
      <c r="B399" s="664"/>
      <c r="C399" s="163"/>
      <c r="D399" s="506" t="s">
        <v>850</v>
      </c>
      <c r="F399" s="473"/>
      <c r="G399" s="473"/>
      <c r="H399" s="473"/>
    </row>
    <row r="400" spans="1:8" s="90" customFormat="1" ht="15" x14ac:dyDescent="0.25">
      <c r="A400" s="667"/>
      <c r="B400" s="664"/>
      <c r="C400" s="163"/>
      <c r="D400" s="473"/>
      <c r="E400" s="506" t="s">
        <v>378</v>
      </c>
      <c r="F400" s="473"/>
      <c r="G400" s="473"/>
      <c r="H400" s="473"/>
    </row>
    <row r="401" spans="1:8" s="90" customFormat="1" ht="15" x14ac:dyDescent="0.25">
      <c r="A401" s="667"/>
      <c r="B401" s="664"/>
      <c r="C401" s="163" t="s">
        <v>809</v>
      </c>
      <c r="D401" s="473"/>
      <c r="E401" s="473"/>
      <c r="F401" s="473"/>
      <c r="G401" s="473"/>
      <c r="H401" s="473"/>
    </row>
    <row r="402" spans="1:8" s="90" customFormat="1" ht="15" x14ac:dyDescent="0.25">
      <c r="A402" s="667"/>
      <c r="B402" s="664"/>
      <c r="C402" s="163" t="s">
        <v>736</v>
      </c>
      <c r="D402" s="473"/>
      <c r="E402" s="473"/>
      <c r="F402" s="473"/>
      <c r="G402" s="473"/>
      <c r="H402" s="473"/>
    </row>
    <row r="403" spans="1:8" s="90" customFormat="1" ht="15" x14ac:dyDescent="0.25">
      <c r="A403" s="667"/>
      <c r="B403" s="664"/>
      <c r="C403" s="163" t="s">
        <v>362</v>
      </c>
      <c r="D403" s="473"/>
      <c r="E403" s="473"/>
      <c r="F403" s="473"/>
      <c r="G403" s="473"/>
      <c r="H403" s="473"/>
    </row>
    <row r="404" spans="1:8" s="90" customFormat="1" ht="60" x14ac:dyDescent="0.25">
      <c r="A404" s="668"/>
      <c r="B404" s="665"/>
      <c r="C404" s="163" t="s">
        <v>383</v>
      </c>
      <c r="D404" s="473"/>
      <c r="E404" s="473"/>
      <c r="F404" s="473"/>
      <c r="G404" s="473"/>
      <c r="H404" s="473"/>
    </row>
    <row r="405" spans="1:8" s="90" customFormat="1" ht="15" x14ac:dyDescent="0.25">
      <c r="A405" s="666" t="s">
        <v>925</v>
      </c>
      <c r="B405" s="663" t="s">
        <v>120</v>
      </c>
      <c r="C405" s="473"/>
      <c r="D405" s="163" t="s">
        <v>793</v>
      </c>
      <c r="E405" s="163"/>
      <c r="F405" s="163"/>
      <c r="G405" s="163"/>
      <c r="H405" s="473"/>
    </row>
    <row r="406" spans="1:8" s="90" customFormat="1" ht="15" x14ac:dyDescent="0.25">
      <c r="A406" s="667"/>
      <c r="B406" s="664"/>
      <c r="C406" s="473"/>
      <c r="D406" s="163" t="s">
        <v>801</v>
      </c>
      <c r="E406" s="163"/>
      <c r="F406" s="163"/>
      <c r="G406" s="163"/>
      <c r="H406" s="473"/>
    </row>
    <row r="407" spans="1:8" s="90" customFormat="1" ht="30" x14ac:dyDescent="0.25">
      <c r="A407" s="667"/>
      <c r="B407" s="664"/>
      <c r="C407" s="473"/>
      <c r="D407" s="163" t="s">
        <v>803</v>
      </c>
      <c r="E407" s="163"/>
      <c r="F407" s="163"/>
      <c r="G407" s="163"/>
      <c r="H407" s="473"/>
    </row>
    <row r="408" spans="1:8" s="90" customFormat="1" ht="15" x14ac:dyDescent="0.25">
      <c r="A408" s="667"/>
      <c r="B408" s="664"/>
      <c r="C408" s="473"/>
      <c r="D408" s="163" t="s">
        <v>795</v>
      </c>
      <c r="E408" s="163"/>
      <c r="F408" s="163"/>
      <c r="G408" s="163"/>
      <c r="H408" s="473"/>
    </row>
    <row r="409" spans="1:8" s="90" customFormat="1" ht="30" x14ac:dyDescent="0.25">
      <c r="A409" s="667"/>
      <c r="B409" s="664"/>
      <c r="C409" s="473"/>
      <c r="D409" s="163"/>
      <c r="E409" s="163"/>
      <c r="F409" s="163"/>
      <c r="G409" s="479" t="s">
        <v>384</v>
      </c>
      <c r="H409" s="473"/>
    </row>
    <row r="410" spans="1:8" s="90" customFormat="1" ht="30" x14ac:dyDescent="0.25">
      <c r="A410" s="667"/>
      <c r="B410" s="664"/>
      <c r="C410" s="473"/>
      <c r="D410" s="163"/>
      <c r="E410" s="163"/>
      <c r="F410" s="163"/>
      <c r="G410" s="479" t="s">
        <v>385</v>
      </c>
      <c r="H410" s="473"/>
    </row>
    <row r="411" spans="1:8" s="90" customFormat="1" ht="15" x14ac:dyDescent="0.25">
      <c r="A411" s="667"/>
      <c r="B411" s="664"/>
      <c r="C411" s="473"/>
      <c r="D411" s="163"/>
      <c r="E411" s="163"/>
      <c r="F411" s="163"/>
      <c r="G411" s="479" t="s">
        <v>736</v>
      </c>
      <c r="H411" s="473"/>
    </row>
    <row r="412" spans="1:8" s="90" customFormat="1" ht="15" x14ac:dyDescent="0.25">
      <c r="A412" s="667"/>
      <c r="B412" s="664"/>
      <c r="C412" s="473"/>
      <c r="D412" s="163"/>
      <c r="E412" s="163"/>
      <c r="F412" s="163"/>
      <c r="G412" s="479" t="s">
        <v>386</v>
      </c>
      <c r="H412" s="473"/>
    </row>
    <row r="413" spans="1:8" s="90" customFormat="1" ht="30" x14ac:dyDescent="0.25">
      <c r="A413" s="667"/>
      <c r="B413" s="664"/>
      <c r="C413" s="473"/>
      <c r="D413" s="163" t="s">
        <v>387</v>
      </c>
      <c r="E413" s="163"/>
      <c r="F413" s="163"/>
      <c r="G413" s="163"/>
      <c r="H413" s="473"/>
    </row>
    <row r="414" spans="1:8" s="90" customFormat="1" ht="30" x14ac:dyDescent="0.25">
      <c r="A414" s="667"/>
      <c r="B414" s="664"/>
      <c r="C414" s="473"/>
      <c r="D414" s="163" t="s">
        <v>388</v>
      </c>
      <c r="E414" s="163"/>
      <c r="F414" s="163"/>
      <c r="G414" s="163"/>
      <c r="H414" s="473"/>
    </row>
    <row r="415" spans="1:8" s="90" customFormat="1" ht="30" x14ac:dyDescent="0.25">
      <c r="A415" s="668"/>
      <c r="B415" s="665"/>
      <c r="C415" s="473"/>
      <c r="D415" s="163" t="s">
        <v>8</v>
      </c>
      <c r="E415" s="163"/>
      <c r="F415" s="163"/>
      <c r="G415" s="163"/>
      <c r="H415" s="473"/>
    </row>
    <row r="416" spans="1:8" s="90" customFormat="1" ht="15" x14ac:dyDescent="0.25">
      <c r="A416" s="666" t="s">
        <v>926</v>
      </c>
      <c r="B416" s="663" t="s">
        <v>121</v>
      </c>
      <c r="C416" s="473"/>
      <c r="D416" s="163" t="s">
        <v>801</v>
      </c>
      <c r="E416" s="163"/>
      <c r="F416" s="163"/>
      <c r="G416" s="473"/>
      <c r="H416" s="473"/>
    </row>
    <row r="417" spans="1:8" s="90" customFormat="1" ht="30" x14ac:dyDescent="0.25">
      <c r="A417" s="667"/>
      <c r="B417" s="664"/>
      <c r="C417" s="473"/>
      <c r="D417" s="163" t="s">
        <v>837</v>
      </c>
      <c r="E417" s="163"/>
      <c r="F417" s="163"/>
      <c r="G417" s="473"/>
      <c r="H417" s="473"/>
    </row>
    <row r="418" spans="1:8" s="90" customFormat="1" ht="15" x14ac:dyDescent="0.25">
      <c r="A418" s="667"/>
      <c r="B418" s="664"/>
      <c r="C418" s="473"/>
      <c r="D418" s="163" t="s">
        <v>736</v>
      </c>
      <c r="E418" s="163"/>
      <c r="F418" s="163"/>
      <c r="G418" s="473"/>
      <c r="H418" s="473"/>
    </row>
    <row r="419" spans="1:8" s="90" customFormat="1" ht="30" x14ac:dyDescent="0.25">
      <c r="A419" s="667"/>
      <c r="B419" s="664"/>
      <c r="C419" s="473"/>
      <c r="D419" s="163" t="s">
        <v>9</v>
      </c>
      <c r="E419" s="163"/>
      <c r="F419" s="163"/>
      <c r="G419" s="473"/>
      <c r="H419" s="473"/>
    </row>
    <row r="420" spans="1:8" s="90" customFormat="1" ht="30" x14ac:dyDescent="0.25">
      <c r="A420" s="667"/>
      <c r="B420" s="664"/>
      <c r="C420" s="473"/>
      <c r="D420" s="163" t="s">
        <v>8</v>
      </c>
      <c r="E420" s="163"/>
      <c r="F420" s="163"/>
      <c r="G420" s="473"/>
      <c r="H420" s="473"/>
    </row>
    <row r="421" spans="1:8" s="90" customFormat="1" ht="45" x14ac:dyDescent="0.25">
      <c r="A421" s="667"/>
      <c r="B421" s="664"/>
      <c r="C421" s="473"/>
      <c r="D421" s="163"/>
      <c r="E421" s="163"/>
      <c r="F421" s="163"/>
      <c r="G421" s="479" t="s">
        <v>10</v>
      </c>
      <c r="H421" s="473"/>
    </row>
    <row r="422" spans="1:8" s="90" customFormat="1" ht="15" x14ac:dyDescent="0.25">
      <c r="A422" s="668"/>
      <c r="B422" s="665"/>
      <c r="C422" s="473"/>
      <c r="D422" s="163" t="s">
        <v>751</v>
      </c>
      <c r="E422" s="163"/>
      <c r="F422" s="163"/>
      <c r="G422" s="473"/>
      <c r="H422" s="473"/>
    </row>
    <row r="423" spans="1:8" ht="15" x14ac:dyDescent="0.2">
      <c r="A423" s="666">
        <v>560096</v>
      </c>
      <c r="B423" s="663" t="s">
        <v>11</v>
      </c>
      <c r="C423" s="473"/>
      <c r="D423" s="160" t="s">
        <v>787</v>
      </c>
      <c r="E423" s="160"/>
      <c r="F423" s="160"/>
      <c r="G423" s="165"/>
      <c r="H423" s="165"/>
    </row>
    <row r="424" spans="1:8" ht="15" x14ac:dyDescent="0.2">
      <c r="A424" s="667"/>
      <c r="B424" s="664"/>
      <c r="C424" s="473"/>
      <c r="D424" s="160" t="s">
        <v>12</v>
      </c>
      <c r="E424" s="160"/>
      <c r="F424" s="160"/>
      <c r="G424" s="165"/>
      <c r="H424" s="165"/>
    </row>
    <row r="425" spans="1:8" ht="15" x14ac:dyDescent="0.2">
      <c r="A425" s="667"/>
      <c r="B425" s="664"/>
      <c r="C425" s="473"/>
      <c r="D425" s="160"/>
      <c r="E425" s="160"/>
      <c r="F425" s="160"/>
      <c r="G425" s="470" t="s">
        <v>3549</v>
      </c>
      <c r="H425" s="165"/>
    </row>
    <row r="426" spans="1:8" ht="15" x14ac:dyDescent="0.2">
      <c r="A426" s="668"/>
      <c r="B426" s="665"/>
      <c r="C426" s="473"/>
      <c r="D426" s="160" t="s">
        <v>13</v>
      </c>
      <c r="E426" s="160"/>
      <c r="F426" s="160"/>
      <c r="G426" s="165"/>
      <c r="H426" s="165"/>
    </row>
    <row r="427" spans="1:8" ht="31.5" x14ac:dyDescent="0.25">
      <c r="A427" s="174">
        <v>560098</v>
      </c>
      <c r="B427" s="175" t="s">
        <v>14</v>
      </c>
      <c r="C427" s="163"/>
      <c r="D427" s="164" t="s">
        <v>787</v>
      </c>
      <c r="E427" s="164"/>
      <c r="F427" s="164"/>
      <c r="G427" s="164"/>
      <c r="H427" s="164"/>
    </row>
    <row r="428" spans="1:8" ht="15" x14ac:dyDescent="0.25">
      <c r="A428" s="666">
        <v>560099</v>
      </c>
      <c r="B428" s="693" t="s">
        <v>15</v>
      </c>
      <c r="C428" s="163"/>
      <c r="D428" s="164" t="s">
        <v>787</v>
      </c>
      <c r="E428" s="164"/>
      <c r="F428" s="164"/>
      <c r="G428" s="164"/>
      <c r="H428" s="164"/>
    </row>
    <row r="429" spans="1:8" ht="15" x14ac:dyDescent="0.25">
      <c r="A429" s="668"/>
      <c r="B429" s="694"/>
      <c r="C429" s="163"/>
      <c r="D429" s="164" t="s">
        <v>13</v>
      </c>
      <c r="E429" s="164"/>
      <c r="F429" s="164"/>
      <c r="G429" s="164"/>
      <c r="H429" s="164"/>
    </row>
    <row r="430" spans="1:8" ht="31.5" x14ac:dyDescent="0.25">
      <c r="A430" s="176" t="s">
        <v>929</v>
      </c>
      <c r="B430" s="177" t="s">
        <v>572</v>
      </c>
      <c r="C430" s="163"/>
      <c r="D430" s="164" t="s">
        <v>1070</v>
      </c>
      <c r="E430" s="164"/>
      <c r="F430" s="164"/>
      <c r="G430" s="164"/>
      <c r="H430" s="164"/>
    </row>
    <row r="431" spans="1:8" ht="30" x14ac:dyDescent="0.25">
      <c r="A431" s="176" t="s">
        <v>930</v>
      </c>
      <c r="B431" s="177" t="s">
        <v>573</v>
      </c>
      <c r="C431" s="163"/>
      <c r="D431" s="164" t="s">
        <v>1070</v>
      </c>
      <c r="E431" s="164"/>
      <c r="F431" s="164"/>
      <c r="G431" s="164"/>
      <c r="H431" s="164"/>
    </row>
    <row r="432" spans="1:8" ht="31.5" x14ac:dyDescent="0.25">
      <c r="A432" s="176" t="s">
        <v>932</v>
      </c>
      <c r="B432" s="177" t="s">
        <v>1000</v>
      </c>
      <c r="C432" s="163"/>
      <c r="D432" s="164" t="s">
        <v>1070</v>
      </c>
      <c r="E432" s="164"/>
      <c r="F432" s="164"/>
      <c r="G432" s="164"/>
      <c r="H432" s="164"/>
    </row>
    <row r="433" spans="1:8" ht="63" x14ac:dyDescent="0.25">
      <c r="A433" s="176">
        <v>560239</v>
      </c>
      <c r="B433" s="177" t="s">
        <v>3572</v>
      </c>
      <c r="C433" s="163"/>
      <c r="D433" s="164" t="s">
        <v>1070</v>
      </c>
      <c r="E433" s="164"/>
      <c r="F433" s="164"/>
      <c r="G433" s="164"/>
      <c r="H433" s="164"/>
    </row>
    <row r="434" spans="1:8" ht="31.5" x14ac:dyDescent="0.25">
      <c r="A434" s="471">
        <v>560177</v>
      </c>
      <c r="B434" s="178" t="s">
        <v>16</v>
      </c>
      <c r="C434" s="163"/>
      <c r="D434" s="164" t="s">
        <v>1070</v>
      </c>
      <c r="E434" s="164"/>
      <c r="F434" s="164"/>
      <c r="G434" s="164"/>
      <c r="H434" s="164"/>
    </row>
    <row r="435" spans="1:8" x14ac:dyDescent="0.25">
      <c r="C435" s="125"/>
      <c r="D435" s="113"/>
      <c r="E435" s="113"/>
      <c r="F435" s="113"/>
      <c r="G435" s="113"/>
      <c r="H435" s="113"/>
    </row>
    <row r="436" spans="1:8" x14ac:dyDescent="0.25">
      <c r="C436" s="125"/>
      <c r="D436" s="113"/>
      <c r="E436" s="113"/>
      <c r="F436" s="113"/>
      <c r="G436" s="113"/>
      <c r="H436" s="113"/>
    </row>
    <row r="437" spans="1:8" x14ac:dyDescent="0.25">
      <c r="C437" s="125"/>
      <c r="D437" s="113"/>
      <c r="E437" s="113"/>
      <c r="F437" s="113"/>
      <c r="G437" s="113"/>
      <c r="H437" s="113"/>
    </row>
    <row r="438" spans="1:8" x14ac:dyDescent="0.25">
      <c r="C438" s="125"/>
      <c r="D438" s="113"/>
      <c r="E438" s="113"/>
      <c r="F438" s="113"/>
      <c r="G438" s="113"/>
      <c r="H438" s="113"/>
    </row>
    <row r="439" spans="1:8" x14ac:dyDescent="0.25">
      <c r="C439" s="125"/>
      <c r="D439" s="113"/>
      <c r="E439" s="113"/>
      <c r="F439" s="113"/>
      <c r="G439" s="113"/>
      <c r="H439" s="113"/>
    </row>
    <row r="440" spans="1:8" x14ac:dyDescent="0.25">
      <c r="C440" s="125"/>
      <c r="D440" s="113"/>
      <c r="E440" s="113"/>
      <c r="F440" s="113"/>
      <c r="G440" s="113"/>
      <c r="H440" s="113"/>
    </row>
    <row r="441" spans="1:8" x14ac:dyDescent="0.25">
      <c r="C441" s="125"/>
      <c r="D441" s="113"/>
      <c r="E441" s="113"/>
      <c r="F441" s="113"/>
      <c r="G441" s="113"/>
      <c r="H441" s="113"/>
    </row>
    <row r="442" spans="1:8" x14ac:dyDescent="0.25">
      <c r="C442" s="125"/>
      <c r="D442" s="113"/>
      <c r="E442" s="113"/>
      <c r="F442" s="113"/>
      <c r="G442" s="113"/>
      <c r="H442" s="113"/>
    </row>
    <row r="443" spans="1:8" x14ac:dyDescent="0.25">
      <c r="C443" s="125"/>
      <c r="D443" s="113"/>
      <c r="E443" s="113"/>
      <c r="F443" s="113"/>
      <c r="G443" s="113"/>
      <c r="H443" s="113"/>
    </row>
    <row r="444" spans="1:8" x14ac:dyDescent="0.25">
      <c r="C444" s="125"/>
      <c r="D444" s="113"/>
      <c r="E444" s="113"/>
      <c r="F444" s="113"/>
      <c r="G444" s="113"/>
      <c r="H444" s="113"/>
    </row>
    <row r="445" spans="1:8" x14ac:dyDescent="0.25">
      <c r="C445" s="125"/>
      <c r="D445" s="113"/>
      <c r="E445" s="113"/>
      <c r="F445" s="113"/>
      <c r="G445" s="113"/>
      <c r="H445" s="113"/>
    </row>
    <row r="446" spans="1:8" x14ac:dyDescent="0.25">
      <c r="C446" s="125"/>
      <c r="D446" s="113"/>
      <c r="E446" s="113"/>
      <c r="F446" s="113"/>
      <c r="G446" s="113"/>
      <c r="H446" s="113"/>
    </row>
    <row r="447" spans="1:8" x14ac:dyDescent="0.25">
      <c r="C447" s="125"/>
      <c r="D447" s="113"/>
      <c r="E447" s="113"/>
      <c r="F447" s="113"/>
      <c r="G447" s="113"/>
      <c r="H447" s="113"/>
    </row>
    <row r="448" spans="1:8" x14ac:dyDescent="0.25">
      <c r="C448" s="125"/>
      <c r="D448" s="113"/>
      <c r="E448" s="113"/>
      <c r="F448" s="113"/>
      <c r="G448" s="113"/>
      <c r="H448" s="113"/>
    </row>
    <row r="449" spans="3:8" x14ac:dyDescent="0.25">
      <c r="C449" s="125"/>
      <c r="D449" s="113"/>
      <c r="E449" s="113"/>
      <c r="F449" s="113"/>
      <c r="G449" s="113"/>
      <c r="H449" s="113"/>
    </row>
    <row r="450" spans="3:8" x14ac:dyDescent="0.25">
      <c r="C450" s="125"/>
      <c r="D450" s="113"/>
      <c r="E450" s="113"/>
      <c r="F450" s="113"/>
      <c r="G450" s="113"/>
      <c r="H450" s="113"/>
    </row>
    <row r="451" spans="3:8" x14ac:dyDescent="0.25">
      <c r="C451" s="125"/>
      <c r="D451" s="113"/>
      <c r="E451" s="113"/>
      <c r="F451" s="113"/>
      <c r="G451" s="113"/>
      <c r="H451" s="113"/>
    </row>
    <row r="452" spans="3:8" x14ac:dyDescent="0.25">
      <c r="C452" s="125"/>
      <c r="D452" s="113"/>
      <c r="E452" s="113"/>
      <c r="F452" s="113"/>
      <c r="G452" s="113"/>
      <c r="H452" s="113"/>
    </row>
    <row r="453" spans="3:8" x14ac:dyDescent="0.25">
      <c r="C453" s="125"/>
      <c r="D453" s="113"/>
      <c r="E453" s="113"/>
      <c r="F453" s="113"/>
      <c r="G453" s="113"/>
      <c r="H453" s="113"/>
    </row>
    <row r="454" spans="3:8" x14ac:dyDescent="0.25">
      <c r="C454" s="125"/>
      <c r="D454" s="113"/>
      <c r="E454" s="113"/>
      <c r="F454" s="113"/>
      <c r="G454" s="113"/>
      <c r="H454" s="113"/>
    </row>
    <row r="455" spans="3:8" x14ac:dyDescent="0.25">
      <c r="C455" s="125"/>
      <c r="D455" s="113"/>
      <c r="E455" s="113"/>
      <c r="F455" s="113"/>
      <c r="G455" s="113"/>
      <c r="H455" s="113"/>
    </row>
    <row r="456" spans="3:8" x14ac:dyDescent="0.25">
      <c r="C456" s="125"/>
      <c r="D456" s="113"/>
      <c r="E456" s="113"/>
      <c r="F456" s="113"/>
      <c r="G456" s="113"/>
      <c r="H456" s="113"/>
    </row>
    <row r="457" spans="3:8" x14ac:dyDescent="0.25">
      <c r="C457" s="125"/>
      <c r="D457" s="113"/>
      <c r="E457" s="113"/>
      <c r="F457" s="113"/>
      <c r="G457" s="113"/>
      <c r="H457" s="113"/>
    </row>
    <row r="458" spans="3:8" x14ac:dyDescent="0.25">
      <c r="C458" s="125"/>
      <c r="D458" s="113"/>
      <c r="E458" s="113"/>
      <c r="F458" s="113"/>
      <c r="G458" s="113"/>
      <c r="H458" s="113"/>
    </row>
    <row r="459" spans="3:8" x14ac:dyDescent="0.25">
      <c r="C459" s="125"/>
      <c r="D459" s="113"/>
      <c r="E459" s="113"/>
      <c r="F459" s="113"/>
      <c r="G459" s="113"/>
      <c r="H459" s="113"/>
    </row>
    <row r="460" spans="3:8" x14ac:dyDescent="0.25">
      <c r="C460" s="125"/>
      <c r="D460" s="113"/>
      <c r="E460" s="113"/>
      <c r="F460" s="113"/>
      <c r="G460" s="113"/>
      <c r="H460" s="113"/>
    </row>
    <row r="461" spans="3:8" x14ac:dyDescent="0.25">
      <c r="C461" s="125"/>
      <c r="D461" s="113"/>
      <c r="E461" s="113"/>
      <c r="F461" s="113"/>
      <c r="G461" s="113"/>
      <c r="H461" s="113"/>
    </row>
    <row r="462" spans="3:8" x14ac:dyDescent="0.25">
      <c r="C462" s="125"/>
      <c r="D462" s="113"/>
      <c r="E462" s="113"/>
      <c r="F462" s="113"/>
      <c r="G462" s="113"/>
      <c r="H462" s="113"/>
    </row>
    <row r="463" spans="3:8" x14ac:dyDescent="0.25">
      <c r="C463" s="125"/>
      <c r="D463" s="113"/>
      <c r="E463" s="113"/>
      <c r="F463" s="113"/>
      <c r="G463" s="113"/>
      <c r="H463" s="113"/>
    </row>
    <row r="464" spans="3:8" x14ac:dyDescent="0.25">
      <c r="C464" s="125"/>
      <c r="D464" s="113"/>
      <c r="E464" s="113"/>
      <c r="F464" s="113"/>
      <c r="G464" s="113"/>
      <c r="H464" s="113"/>
    </row>
    <row r="465" spans="3:8" x14ac:dyDescent="0.25">
      <c r="C465" s="125"/>
      <c r="D465" s="113"/>
      <c r="E465" s="113"/>
      <c r="F465" s="113"/>
      <c r="G465" s="113"/>
      <c r="H465" s="113"/>
    </row>
    <row r="466" spans="3:8" x14ac:dyDescent="0.25">
      <c r="C466" s="125"/>
      <c r="D466" s="113"/>
      <c r="E466" s="113"/>
      <c r="F466" s="113"/>
      <c r="G466" s="113"/>
      <c r="H466" s="113"/>
    </row>
    <row r="467" spans="3:8" x14ac:dyDescent="0.25">
      <c r="C467" s="125"/>
      <c r="D467" s="113"/>
      <c r="E467" s="113"/>
      <c r="F467" s="113"/>
      <c r="G467" s="113"/>
      <c r="H467" s="113"/>
    </row>
    <row r="468" spans="3:8" x14ac:dyDescent="0.25">
      <c r="C468" s="125"/>
      <c r="D468" s="113"/>
      <c r="E468" s="113"/>
      <c r="F468" s="113"/>
      <c r="G468" s="113"/>
      <c r="H468" s="113"/>
    </row>
    <row r="469" spans="3:8" x14ac:dyDescent="0.25">
      <c r="C469" s="125"/>
      <c r="D469" s="113"/>
      <c r="E469" s="113"/>
      <c r="F469" s="113"/>
      <c r="G469" s="113"/>
      <c r="H469" s="113"/>
    </row>
    <row r="470" spans="3:8" x14ac:dyDescent="0.25">
      <c r="C470" s="125"/>
      <c r="D470" s="113"/>
      <c r="E470" s="113"/>
      <c r="F470" s="113"/>
      <c r="G470" s="113"/>
      <c r="H470" s="113"/>
    </row>
    <row r="471" spans="3:8" x14ac:dyDescent="0.25">
      <c r="C471" s="125"/>
      <c r="D471" s="113"/>
      <c r="E471" s="113"/>
      <c r="F471" s="113"/>
      <c r="G471" s="113"/>
      <c r="H471" s="113"/>
    </row>
    <row r="472" spans="3:8" x14ac:dyDescent="0.25">
      <c r="C472" s="125"/>
      <c r="D472" s="113"/>
      <c r="E472" s="113"/>
      <c r="F472" s="113"/>
      <c r="G472" s="113"/>
      <c r="H472" s="113"/>
    </row>
    <row r="473" spans="3:8" x14ac:dyDescent="0.25">
      <c r="C473" s="125"/>
      <c r="D473" s="113"/>
      <c r="E473" s="113"/>
      <c r="F473" s="113"/>
      <c r="G473" s="113"/>
      <c r="H473" s="113"/>
    </row>
    <row r="474" spans="3:8" x14ac:dyDescent="0.25">
      <c r="C474" s="125"/>
      <c r="D474" s="113"/>
      <c r="E474" s="113"/>
      <c r="F474" s="113"/>
      <c r="G474" s="113"/>
      <c r="H474" s="113"/>
    </row>
    <row r="475" spans="3:8" x14ac:dyDescent="0.25">
      <c r="C475" s="125"/>
      <c r="D475" s="113"/>
      <c r="E475" s="113"/>
      <c r="F475" s="113"/>
      <c r="G475" s="113"/>
      <c r="H475" s="113"/>
    </row>
    <row r="476" spans="3:8" x14ac:dyDescent="0.25">
      <c r="C476" s="125"/>
      <c r="D476" s="113"/>
      <c r="E476" s="113"/>
      <c r="F476" s="113"/>
      <c r="G476" s="113"/>
      <c r="H476" s="113"/>
    </row>
    <row r="477" spans="3:8" x14ac:dyDescent="0.25">
      <c r="C477" s="125"/>
      <c r="D477" s="113"/>
      <c r="E477" s="113"/>
      <c r="F477" s="113"/>
      <c r="G477" s="113"/>
      <c r="H477" s="113"/>
    </row>
    <row r="478" spans="3:8" x14ac:dyDescent="0.25">
      <c r="C478" s="125"/>
      <c r="D478" s="113"/>
      <c r="E478" s="113"/>
      <c r="F478" s="113"/>
      <c r="G478" s="113"/>
      <c r="H478" s="113"/>
    </row>
    <row r="479" spans="3:8" x14ac:dyDescent="0.25">
      <c r="C479" s="125"/>
      <c r="D479" s="113"/>
      <c r="E479" s="113"/>
      <c r="F479" s="113"/>
      <c r="G479" s="113"/>
      <c r="H479" s="113"/>
    </row>
    <row r="480" spans="3:8" x14ac:dyDescent="0.25">
      <c r="C480" s="125"/>
      <c r="D480" s="113"/>
      <c r="E480" s="113"/>
      <c r="F480" s="113"/>
      <c r="G480" s="113"/>
      <c r="H480" s="113"/>
    </row>
    <row r="481" spans="3:8" x14ac:dyDescent="0.25">
      <c r="C481" s="125"/>
      <c r="D481" s="113"/>
      <c r="E481" s="113"/>
      <c r="F481" s="113"/>
      <c r="G481" s="113"/>
      <c r="H481" s="113"/>
    </row>
    <row r="482" spans="3:8" x14ac:dyDescent="0.25">
      <c r="C482" s="125"/>
      <c r="D482" s="113"/>
      <c r="E482" s="113"/>
      <c r="F482" s="113"/>
      <c r="G482" s="113"/>
      <c r="H482" s="113"/>
    </row>
    <row r="483" spans="3:8" x14ac:dyDescent="0.25">
      <c r="C483" s="125"/>
      <c r="D483" s="113"/>
      <c r="E483" s="113"/>
      <c r="F483" s="113"/>
      <c r="G483" s="113"/>
      <c r="H483" s="113"/>
    </row>
    <row r="484" spans="3:8" x14ac:dyDescent="0.25">
      <c r="C484" s="125"/>
      <c r="D484" s="113"/>
      <c r="E484" s="113"/>
      <c r="F484" s="113"/>
      <c r="G484" s="113"/>
      <c r="H484" s="113"/>
    </row>
    <row r="485" spans="3:8" x14ac:dyDescent="0.25">
      <c r="C485" s="125"/>
      <c r="D485" s="113"/>
      <c r="E485" s="113"/>
      <c r="F485" s="113"/>
      <c r="G485" s="113"/>
      <c r="H485" s="113"/>
    </row>
    <row r="486" spans="3:8" x14ac:dyDescent="0.25">
      <c r="C486" s="125"/>
      <c r="D486" s="113"/>
      <c r="E486" s="113"/>
      <c r="F486" s="113"/>
      <c r="G486" s="113"/>
      <c r="H486" s="113"/>
    </row>
    <row r="487" spans="3:8" x14ac:dyDescent="0.25">
      <c r="C487" s="125"/>
      <c r="D487" s="113"/>
      <c r="E487" s="113"/>
      <c r="F487" s="113"/>
      <c r="G487" s="113"/>
      <c r="H487" s="113"/>
    </row>
    <row r="488" spans="3:8" x14ac:dyDescent="0.25">
      <c r="C488" s="125"/>
      <c r="D488" s="113"/>
      <c r="E488" s="113"/>
      <c r="F488" s="113"/>
      <c r="G488" s="113"/>
      <c r="H488" s="113"/>
    </row>
    <row r="489" spans="3:8" x14ac:dyDescent="0.25">
      <c r="C489" s="125"/>
      <c r="D489" s="113"/>
      <c r="E489" s="113"/>
      <c r="F489" s="113"/>
      <c r="G489" s="113"/>
      <c r="H489" s="113"/>
    </row>
    <row r="490" spans="3:8" x14ac:dyDescent="0.25">
      <c r="C490" s="125"/>
      <c r="D490" s="113"/>
      <c r="E490" s="113"/>
      <c r="F490" s="113"/>
      <c r="G490" s="113"/>
      <c r="H490" s="113"/>
    </row>
    <row r="491" spans="3:8" x14ac:dyDescent="0.25">
      <c r="C491" s="125"/>
      <c r="D491" s="113"/>
      <c r="E491" s="113"/>
      <c r="F491" s="113"/>
      <c r="G491" s="113"/>
      <c r="H491" s="113"/>
    </row>
    <row r="492" spans="3:8" x14ac:dyDescent="0.25">
      <c r="C492" s="125"/>
      <c r="D492" s="113"/>
      <c r="E492" s="113"/>
      <c r="F492" s="113"/>
      <c r="G492" s="113"/>
      <c r="H492" s="113"/>
    </row>
    <row r="493" spans="3:8" x14ac:dyDescent="0.25">
      <c r="C493" s="125"/>
      <c r="D493" s="113"/>
      <c r="E493" s="113"/>
      <c r="F493" s="113"/>
      <c r="G493" s="113"/>
      <c r="H493" s="113"/>
    </row>
    <row r="494" spans="3:8" x14ac:dyDescent="0.25">
      <c r="C494" s="125"/>
      <c r="D494" s="113"/>
      <c r="E494" s="113"/>
      <c r="F494" s="113"/>
      <c r="G494" s="113"/>
      <c r="H494" s="113"/>
    </row>
    <row r="495" spans="3:8" x14ac:dyDescent="0.25">
      <c r="C495" s="125"/>
      <c r="D495" s="113"/>
      <c r="E495" s="113"/>
      <c r="F495" s="113"/>
      <c r="G495" s="113"/>
      <c r="H495" s="113"/>
    </row>
    <row r="496" spans="3:8" x14ac:dyDescent="0.25">
      <c r="C496" s="125"/>
      <c r="D496" s="113"/>
      <c r="E496" s="113"/>
      <c r="F496" s="113"/>
      <c r="G496" s="113"/>
      <c r="H496" s="113"/>
    </row>
    <row r="497" spans="3:8" x14ac:dyDescent="0.25">
      <c r="C497" s="125"/>
      <c r="D497" s="113"/>
      <c r="E497" s="113"/>
      <c r="F497" s="113"/>
      <c r="G497" s="113"/>
      <c r="H497" s="113"/>
    </row>
    <row r="498" spans="3:8" x14ac:dyDescent="0.25">
      <c r="C498" s="125"/>
      <c r="D498" s="113"/>
      <c r="E498" s="113"/>
      <c r="F498" s="113"/>
      <c r="G498" s="113"/>
      <c r="H498" s="113"/>
    </row>
    <row r="499" spans="3:8" x14ac:dyDescent="0.25">
      <c r="C499" s="125"/>
      <c r="D499" s="113"/>
      <c r="E499" s="113"/>
      <c r="F499" s="113"/>
      <c r="G499" s="113"/>
      <c r="H499" s="113"/>
    </row>
    <row r="500" spans="3:8" x14ac:dyDescent="0.25">
      <c r="C500" s="125"/>
      <c r="D500" s="113"/>
      <c r="E500" s="113"/>
      <c r="F500" s="113"/>
      <c r="G500" s="113"/>
      <c r="H500" s="113"/>
    </row>
    <row r="501" spans="3:8" x14ac:dyDescent="0.25">
      <c r="C501" s="125"/>
      <c r="D501" s="113"/>
      <c r="E501" s="113"/>
      <c r="F501" s="113"/>
      <c r="G501" s="113"/>
      <c r="H501" s="113"/>
    </row>
    <row r="502" spans="3:8" x14ac:dyDescent="0.25">
      <c r="C502" s="125"/>
      <c r="D502" s="113"/>
      <c r="E502" s="113"/>
      <c r="F502" s="113"/>
      <c r="G502" s="113"/>
      <c r="H502" s="113"/>
    </row>
    <row r="503" spans="3:8" x14ac:dyDescent="0.25">
      <c r="C503" s="125"/>
      <c r="D503" s="113"/>
      <c r="E503" s="113"/>
      <c r="F503" s="113"/>
      <c r="G503" s="113"/>
      <c r="H503" s="113"/>
    </row>
    <row r="504" spans="3:8" x14ac:dyDescent="0.25">
      <c r="C504" s="125"/>
      <c r="D504" s="113"/>
      <c r="E504" s="113"/>
      <c r="F504" s="113"/>
      <c r="G504" s="113"/>
      <c r="H504" s="113"/>
    </row>
    <row r="505" spans="3:8" x14ac:dyDescent="0.25">
      <c r="C505" s="125"/>
      <c r="D505" s="113"/>
      <c r="E505" s="113"/>
      <c r="F505" s="113"/>
      <c r="G505" s="113"/>
      <c r="H505" s="113"/>
    </row>
    <row r="506" spans="3:8" x14ac:dyDescent="0.25">
      <c r="C506" s="125"/>
      <c r="D506" s="113"/>
      <c r="E506" s="113"/>
      <c r="F506" s="113"/>
      <c r="G506" s="113"/>
      <c r="H506" s="113"/>
    </row>
    <row r="507" spans="3:8" x14ac:dyDescent="0.25">
      <c r="C507" s="125"/>
      <c r="D507" s="113"/>
      <c r="E507" s="113"/>
      <c r="F507" s="113"/>
      <c r="G507" s="113"/>
      <c r="H507" s="113"/>
    </row>
    <row r="508" spans="3:8" x14ac:dyDescent="0.25">
      <c r="C508" s="125"/>
      <c r="D508" s="113"/>
      <c r="E508" s="113"/>
      <c r="F508" s="113"/>
      <c r="G508" s="113"/>
      <c r="H508" s="113"/>
    </row>
    <row r="509" spans="3:8" x14ac:dyDescent="0.25">
      <c r="C509" s="125"/>
      <c r="D509" s="113"/>
      <c r="E509" s="113"/>
      <c r="F509" s="113"/>
      <c r="G509" s="113"/>
      <c r="H509" s="113"/>
    </row>
    <row r="510" spans="3:8" x14ac:dyDescent="0.25">
      <c r="C510" s="125"/>
      <c r="D510" s="113"/>
      <c r="E510" s="113"/>
      <c r="F510" s="113"/>
      <c r="G510" s="113"/>
      <c r="H510" s="113"/>
    </row>
    <row r="511" spans="3:8" x14ac:dyDescent="0.25">
      <c r="C511" s="125"/>
      <c r="D511" s="113"/>
      <c r="E511" s="113"/>
      <c r="F511" s="113"/>
      <c r="G511" s="113"/>
      <c r="H511" s="113"/>
    </row>
    <row r="512" spans="3:8" x14ac:dyDescent="0.25">
      <c r="C512" s="125"/>
      <c r="D512" s="113"/>
      <c r="E512" s="113"/>
      <c r="F512" s="113"/>
      <c r="G512" s="113"/>
      <c r="H512" s="113"/>
    </row>
    <row r="513" spans="3:8" x14ac:dyDescent="0.25">
      <c r="C513" s="125"/>
      <c r="D513" s="113"/>
      <c r="E513" s="113"/>
      <c r="F513" s="113"/>
      <c r="G513" s="113"/>
      <c r="H513" s="113"/>
    </row>
    <row r="514" spans="3:8" x14ac:dyDescent="0.25">
      <c r="C514" s="125"/>
      <c r="D514" s="113"/>
      <c r="E514" s="113"/>
      <c r="F514" s="113"/>
      <c r="G514" s="113"/>
      <c r="H514" s="113"/>
    </row>
    <row r="515" spans="3:8" x14ac:dyDescent="0.25">
      <c r="C515" s="125"/>
      <c r="D515" s="113"/>
      <c r="E515" s="113"/>
      <c r="F515" s="113"/>
      <c r="G515" s="113"/>
      <c r="H515" s="113"/>
    </row>
    <row r="516" spans="3:8" x14ac:dyDescent="0.25">
      <c r="C516" s="125"/>
      <c r="D516" s="113"/>
      <c r="E516" s="113"/>
      <c r="F516" s="113"/>
      <c r="G516" s="113"/>
      <c r="H516" s="113"/>
    </row>
    <row r="517" spans="3:8" x14ac:dyDescent="0.25">
      <c r="C517" s="125"/>
      <c r="D517" s="113"/>
      <c r="E517" s="113"/>
      <c r="F517" s="113"/>
      <c r="G517" s="113"/>
      <c r="H517" s="113"/>
    </row>
    <row r="518" spans="3:8" x14ac:dyDescent="0.25">
      <c r="C518" s="125"/>
      <c r="D518" s="113"/>
      <c r="E518" s="113"/>
      <c r="F518" s="113"/>
      <c r="G518" s="113"/>
      <c r="H518" s="113"/>
    </row>
    <row r="519" spans="3:8" x14ac:dyDescent="0.25">
      <c r="C519" s="125"/>
      <c r="D519" s="113"/>
      <c r="E519" s="113"/>
      <c r="F519" s="113"/>
      <c r="G519" s="113"/>
      <c r="H519" s="113"/>
    </row>
    <row r="520" spans="3:8" x14ac:dyDescent="0.25">
      <c r="C520" s="125"/>
      <c r="D520" s="113"/>
      <c r="E520" s="113"/>
      <c r="F520" s="113"/>
      <c r="G520" s="113"/>
      <c r="H520" s="113"/>
    </row>
    <row r="521" spans="3:8" x14ac:dyDescent="0.25">
      <c r="C521" s="125"/>
      <c r="D521" s="113"/>
      <c r="E521" s="113"/>
      <c r="F521" s="113"/>
      <c r="G521" s="113"/>
      <c r="H521" s="113"/>
    </row>
    <row r="522" spans="3:8" x14ac:dyDescent="0.25">
      <c r="C522" s="125"/>
      <c r="D522" s="113"/>
      <c r="E522" s="113"/>
      <c r="F522" s="113"/>
      <c r="G522" s="113"/>
      <c r="H522" s="113"/>
    </row>
    <row r="523" spans="3:8" x14ac:dyDescent="0.25">
      <c r="C523" s="125"/>
      <c r="D523" s="113"/>
      <c r="E523" s="113"/>
      <c r="F523" s="113"/>
      <c r="G523" s="113"/>
      <c r="H523" s="113"/>
    </row>
    <row r="524" spans="3:8" x14ac:dyDescent="0.25">
      <c r="C524" s="125"/>
      <c r="D524" s="113"/>
      <c r="E524" s="113"/>
      <c r="F524" s="113"/>
      <c r="G524" s="113"/>
      <c r="H524" s="113"/>
    </row>
    <row r="525" spans="3:8" x14ac:dyDescent="0.25">
      <c r="C525" s="125"/>
      <c r="D525" s="113"/>
      <c r="E525" s="113"/>
      <c r="F525" s="113"/>
      <c r="G525" s="113"/>
      <c r="H525" s="113"/>
    </row>
    <row r="526" spans="3:8" x14ac:dyDescent="0.25">
      <c r="C526" s="125"/>
      <c r="D526" s="113"/>
      <c r="E526" s="113"/>
      <c r="F526" s="113"/>
      <c r="G526" s="113"/>
      <c r="H526" s="113"/>
    </row>
    <row r="527" spans="3:8" x14ac:dyDescent="0.25">
      <c r="C527" s="125"/>
      <c r="D527" s="113"/>
      <c r="E527" s="113"/>
      <c r="F527" s="113"/>
      <c r="G527" s="113"/>
      <c r="H527" s="113"/>
    </row>
    <row r="528" spans="3:8" x14ac:dyDescent="0.25">
      <c r="C528" s="125"/>
      <c r="D528" s="113"/>
      <c r="E528" s="113"/>
      <c r="F528" s="113"/>
      <c r="G528" s="113"/>
      <c r="H528" s="113"/>
    </row>
    <row r="529" spans="3:8" x14ac:dyDescent="0.25">
      <c r="C529" s="125"/>
      <c r="D529" s="113"/>
      <c r="E529" s="113"/>
      <c r="F529" s="113"/>
      <c r="G529" s="113"/>
      <c r="H529" s="113"/>
    </row>
    <row r="530" spans="3:8" x14ac:dyDescent="0.25">
      <c r="C530" s="125"/>
      <c r="D530" s="113"/>
      <c r="E530" s="113"/>
      <c r="F530" s="113"/>
      <c r="G530" s="113"/>
      <c r="H530" s="113"/>
    </row>
    <row r="531" spans="3:8" x14ac:dyDescent="0.25">
      <c r="C531" s="125"/>
      <c r="D531" s="113"/>
      <c r="E531" s="113"/>
      <c r="F531" s="113"/>
      <c r="G531" s="113"/>
      <c r="H531" s="113"/>
    </row>
    <row r="532" spans="3:8" x14ac:dyDescent="0.25">
      <c r="C532" s="125"/>
      <c r="D532" s="113"/>
      <c r="E532" s="113"/>
      <c r="F532" s="113"/>
      <c r="G532" s="113"/>
      <c r="H532" s="113"/>
    </row>
    <row r="533" spans="3:8" x14ac:dyDescent="0.25">
      <c r="C533" s="125"/>
      <c r="D533" s="113"/>
      <c r="E533" s="113"/>
      <c r="F533" s="113"/>
      <c r="G533" s="113"/>
      <c r="H533" s="113"/>
    </row>
    <row r="534" spans="3:8" x14ac:dyDescent="0.25">
      <c r="C534" s="125"/>
      <c r="D534" s="113"/>
      <c r="E534" s="113"/>
      <c r="F534" s="113"/>
      <c r="G534" s="113"/>
      <c r="H534" s="113"/>
    </row>
    <row r="535" spans="3:8" x14ac:dyDescent="0.25">
      <c r="C535" s="125"/>
      <c r="D535" s="113"/>
      <c r="E535" s="113"/>
      <c r="F535" s="113"/>
      <c r="G535" s="113"/>
      <c r="H535" s="113"/>
    </row>
    <row r="536" spans="3:8" x14ac:dyDescent="0.25">
      <c r="C536" s="125"/>
      <c r="D536" s="113"/>
      <c r="E536" s="113"/>
      <c r="F536" s="113"/>
      <c r="G536" s="113"/>
      <c r="H536" s="113"/>
    </row>
    <row r="537" spans="3:8" x14ac:dyDescent="0.25">
      <c r="C537" s="125"/>
      <c r="D537" s="113"/>
      <c r="E537" s="113"/>
      <c r="F537" s="113"/>
      <c r="G537" s="113"/>
      <c r="H537" s="113"/>
    </row>
    <row r="538" spans="3:8" x14ac:dyDescent="0.25">
      <c r="C538" s="125"/>
      <c r="D538" s="113"/>
      <c r="E538" s="113"/>
      <c r="F538" s="113"/>
      <c r="G538" s="113"/>
      <c r="H538" s="113"/>
    </row>
    <row r="539" spans="3:8" x14ac:dyDescent="0.25">
      <c r="C539" s="125"/>
      <c r="D539" s="113"/>
      <c r="E539" s="113"/>
      <c r="F539" s="113"/>
      <c r="G539" s="113"/>
      <c r="H539" s="113"/>
    </row>
    <row r="540" spans="3:8" x14ac:dyDescent="0.25">
      <c r="C540" s="125"/>
      <c r="D540" s="113"/>
      <c r="E540" s="113"/>
      <c r="F540" s="113"/>
      <c r="G540" s="113"/>
      <c r="H540" s="113"/>
    </row>
    <row r="541" spans="3:8" x14ac:dyDescent="0.25">
      <c r="C541" s="125"/>
      <c r="D541" s="113"/>
      <c r="E541" s="113"/>
      <c r="F541" s="113"/>
      <c r="G541" s="113"/>
      <c r="H541" s="113"/>
    </row>
    <row r="542" spans="3:8" x14ac:dyDescent="0.25">
      <c r="C542" s="125"/>
      <c r="D542" s="113"/>
      <c r="E542" s="113"/>
      <c r="F542" s="113"/>
      <c r="G542" s="113"/>
      <c r="H542" s="113"/>
    </row>
    <row r="543" spans="3:8" x14ac:dyDescent="0.25">
      <c r="C543" s="125"/>
      <c r="D543" s="113"/>
      <c r="E543" s="113"/>
      <c r="F543" s="113"/>
      <c r="G543" s="113"/>
      <c r="H543" s="113"/>
    </row>
    <row r="544" spans="3:8" x14ac:dyDescent="0.25">
      <c r="C544" s="125"/>
      <c r="D544" s="113"/>
      <c r="E544" s="113"/>
      <c r="F544" s="113"/>
      <c r="G544" s="113"/>
      <c r="H544" s="113"/>
    </row>
    <row r="545" spans="3:8" x14ac:dyDescent="0.25">
      <c r="C545" s="125"/>
      <c r="D545" s="113"/>
      <c r="E545" s="113"/>
      <c r="F545" s="113"/>
      <c r="G545" s="113"/>
      <c r="H545" s="113"/>
    </row>
    <row r="546" spans="3:8" x14ac:dyDescent="0.25">
      <c r="C546" s="125"/>
      <c r="D546" s="113"/>
      <c r="E546" s="113"/>
      <c r="F546" s="113"/>
      <c r="G546" s="113"/>
      <c r="H546" s="113"/>
    </row>
    <row r="547" spans="3:8" x14ac:dyDescent="0.25">
      <c r="C547" s="125"/>
      <c r="D547" s="113"/>
      <c r="E547" s="113"/>
      <c r="F547" s="113"/>
      <c r="G547" s="113"/>
      <c r="H547" s="113"/>
    </row>
    <row r="548" spans="3:8" x14ac:dyDescent="0.25">
      <c r="C548" s="125"/>
      <c r="D548" s="113"/>
      <c r="E548" s="113"/>
      <c r="F548" s="113"/>
      <c r="G548" s="113"/>
      <c r="H548" s="113"/>
    </row>
    <row r="549" spans="3:8" x14ac:dyDescent="0.25">
      <c r="C549" s="125"/>
      <c r="D549" s="113"/>
      <c r="E549" s="113"/>
      <c r="F549" s="113"/>
      <c r="G549" s="113"/>
      <c r="H549" s="113"/>
    </row>
    <row r="550" spans="3:8" x14ac:dyDescent="0.25">
      <c r="C550" s="125"/>
      <c r="D550" s="113"/>
      <c r="E550" s="113"/>
      <c r="F550" s="113"/>
      <c r="G550" s="113"/>
      <c r="H550" s="113"/>
    </row>
    <row r="551" spans="3:8" x14ac:dyDescent="0.25">
      <c r="C551" s="125"/>
      <c r="D551" s="113"/>
      <c r="E551" s="113"/>
      <c r="F551" s="113"/>
      <c r="G551" s="113"/>
      <c r="H551" s="113"/>
    </row>
    <row r="552" spans="3:8" x14ac:dyDescent="0.25">
      <c r="C552" s="125"/>
      <c r="D552" s="113"/>
      <c r="E552" s="113"/>
      <c r="F552" s="113"/>
      <c r="G552" s="113"/>
      <c r="H552" s="113"/>
    </row>
    <row r="553" spans="3:8" x14ac:dyDescent="0.25">
      <c r="C553" s="125"/>
      <c r="D553" s="113"/>
      <c r="E553" s="113"/>
      <c r="F553" s="113"/>
      <c r="G553" s="113"/>
      <c r="H553" s="113"/>
    </row>
    <row r="554" spans="3:8" x14ac:dyDescent="0.25">
      <c r="C554" s="125"/>
      <c r="D554" s="113"/>
      <c r="E554" s="113"/>
      <c r="F554" s="113"/>
      <c r="G554" s="113"/>
      <c r="H554" s="113"/>
    </row>
    <row r="555" spans="3:8" x14ac:dyDescent="0.25">
      <c r="C555" s="125"/>
      <c r="D555" s="113"/>
      <c r="E555" s="113"/>
      <c r="F555" s="113"/>
      <c r="G555" s="113"/>
      <c r="H555" s="113"/>
    </row>
    <row r="556" spans="3:8" x14ac:dyDescent="0.25">
      <c r="C556" s="125"/>
      <c r="D556" s="113"/>
      <c r="E556" s="113"/>
      <c r="F556" s="113"/>
      <c r="G556" s="113"/>
      <c r="H556" s="113"/>
    </row>
    <row r="557" spans="3:8" x14ac:dyDescent="0.25">
      <c r="C557" s="125"/>
      <c r="D557" s="113"/>
      <c r="E557" s="113"/>
      <c r="F557" s="113"/>
      <c r="G557" s="113"/>
      <c r="H557" s="113"/>
    </row>
    <row r="558" spans="3:8" x14ac:dyDescent="0.25">
      <c r="C558" s="125"/>
      <c r="D558" s="113"/>
      <c r="E558" s="113"/>
      <c r="F558" s="113"/>
      <c r="G558" s="113"/>
      <c r="H558" s="113"/>
    </row>
    <row r="559" spans="3:8" x14ac:dyDescent="0.25">
      <c r="C559" s="125"/>
      <c r="D559" s="113"/>
      <c r="E559" s="113"/>
      <c r="F559" s="113"/>
      <c r="G559" s="113"/>
      <c r="H559" s="113"/>
    </row>
    <row r="560" spans="3:8" x14ac:dyDescent="0.25">
      <c r="C560" s="125"/>
      <c r="D560" s="113"/>
      <c r="E560" s="113"/>
      <c r="F560" s="113"/>
      <c r="G560" s="113"/>
      <c r="H560" s="113"/>
    </row>
    <row r="561" spans="3:8" x14ac:dyDescent="0.25">
      <c r="C561" s="125"/>
      <c r="D561" s="113"/>
      <c r="E561" s="113"/>
      <c r="F561" s="113"/>
      <c r="G561" s="113"/>
      <c r="H561" s="113"/>
    </row>
    <row r="562" spans="3:8" x14ac:dyDescent="0.25">
      <c r="C562" s="125"/>
      <c r="D562" s="113"/>
      <c r="E562" s="113"/>
      <c r="F562" s="113"/>
      <c r="G562" s="113"/>
      <c r="H562" s="113"/>
    </row>
    <row r="563" spans="3:8" x14ac:dyDescent="0.25">
      <c r="C563" s="125"/>
      <c r="D563" s="113"/>
      <c r="E563" s="113"/>
      <c r="F563" s="113"/>
      <c r="G563" s="113"/>
      <c r="H563" s="113"/>
    </row>
    <row r="564" spans="3:8" x14ac:dyDescent="0.25">
      <c r="C564" s="125"/>
      <c r="D564" s="113"/>
      <c r="E564" s="113"/>
      <c r="F564" s="113"/>
      <c r="G564" s="113"/>
      <c r="H564" s="113"/>
    </row>
    <row r="565" spans="3:8" x14ac:dyDescent="0.25">
      <c r="C565" s="125"/>
      <c r="D565" s="113"/>
      <c r="E565" s="113"/>
      <c r="F565" s="113"/>
      <c r="G565" s="113"/>
      <c r="H565" s="113"/>
    </row>
    <row r="566" spans="3:8" x14ac:dyDescent="0.25">
      <c r="C566" s="125"/>
      <c r="D566" s="113"/>
      <c r="E566" s="113"/>
      <c r="F566" s="113"/>
      <c r="G566" s="113"/>
      <c r="H566" s="113"/>
    </row>
    <row r="567" spans="3:8" x14ac:dyDescent="0.25">
      <c r="C567" s="125"/>
      <c r="D567" s="113"/>
      <c r="E567" s="113"/>
      <c r="F567" s="113"/>
      <c r="G567" s="113"/>
      <c r="H567" s="113"/>
    </row>
    <row r="568" spans="3:8" x14ac:dyDescent="0.25">
      <c r="C568" s="125"/>
      <c r="D568" s="113"/>
      <c r="E568" s="113"/>
      <c r="F568" s="113"/>
      <c r="G568" s="113"/>
      <c r="H568" s="113"/>
    </row>
    <row r="569" spans="3:8" x14ac:dyDescent="0.25">
      <c r="C569" s="125"/>
      <c r="D569" s="113"/>
      <c r="E569" s="113"/>
      <c r="F569" s="113"/>
      <c r="G569" s="113"/>
      <c r="H569" s="113"/>
    </row>
    <row r="570" spans="3:8" x14ac:dyDescent="0.25">
      <c r="C570" s="125"/>
      <c r="D570" s="113"/>
      <c r="E570" s="113"/>
      <c r="F570" s="113"/>
      <c r="G570" s="113"/>
      <c r="H570" s="113"/>
    </row>
    <row r="571" spans="3:8" x14ac:dyDescent="0.25">
      <c r="C571" s="125"/>
      <c r="D571" s="113"/>
      <c r="E571" s="113"/>
      <c r="F571" s="113"/>
      <c r="G571" s="113"/>
      <c r="H571" s="113"/>
    </row>
    <row r="572" spans="3:8" x14ac:dyDescent="0.25">
      <c r="C572" s="125"/>
      <c r="D572" s="113"/>
      <c r="E572" s="113"/>
      <c r="F572" s="113"/>
      <c r="G572" s="113"/>
      <c r="H572" s="113"/>
    </row>
    <row r="573" spans="3:8" x14ac:dyDescent="0.25">
      <c r="C573" s="125"/>
      <c r="D573" s="113"/>
      <c r="E573" s="113"/>
      <c r="F573" s="113"/>
      <c r="G573" s="113"/>
      <c r="H573" s="113"/>
    </row>
    <row r="574" spans="3:8" x14ac:dyDescent="0.25">
      <c r="C574" s="125"/>
      <c r="D574" s="113"/>
      <c r="E574" s="113"/>
      <c r="F574" s="113"/>
      <c r="G574" s="113"/>
      <c r="H574" s="113"/>
    </row>
    <row r="575" spans="3:8" x14ac:dyDescent="0.25">
      <c r="C575" s="125"/>
      <c r="D575" s="113"/>
      <c r="E575" s="113"/>
      <c r="F575" s="113"/>
      <c r="G575" s="113"/>
      <c r="H575" s="113"/>
    </row>
    <row r="576" spans="3:8" x14ac:dyDescent="0.25">
      <c r="C576" s="125"/>
      <c r="D576" s="113"/>
      <c r="E576" s="113"/>
      <c r="F576" s="113"/>
      <c r="G576" s="113"/>
      <c r="H576" s="113"/>
    </row>
    <row r="577" spans="3:8" x14ac:dyDescent="0.25">
      <c r="C577" s="125"/>
      <c r="D577" s="113"/>
      <c r="E577" s="113"/>
      <c r="F577" s="113"/>
      <c r="G577" s="113"/>
      <c r="H577" s="113"/>
    </row>
    <row r="578" spans="3:8" x14ac:dyDescent="0.25">
      <c r="C578" s="125"/>
      <c r="D578" s="113"/>
      <c r="E578" s="113"/>
      <c r="F578" s="113"/>
      <c r="G578" s="113"/>
      <c r="H578" s="113"/>
    </row>
    <row r="579" spans="3:8" x14ac:dyDescent="0.25">
      <c r="C579" s="125"/>
      <c r="D579" s="113"/>
      <c r="E579" s="113"/>
      <c r="F579" s="113"/>
      <c r="G579" s="113"/>
      <c r="H579" s="113"/>
    </row>
    <row r="580" spans="3:8" x14ac:dyDescent="0.25">
      <c r="C580" s="125"/>
      <c r="D580" s="113"/>
      <c r="E580" s="113"/>
      <c r="F580" s="113"/>
      <c r="G580" s="113"/>
      <c r="H580" s="113"/>
    </row>
    <row r="581" spans="3:8" x14ac:dyDescent="0.25">
      <c r="C581" s="125"/>
      <c r="D581" s="113"/>
      <c r="E581" s="113"/>
      <c r="F581" s="113"/>
      <c r="G581" s="113"/>
      <c r="H581" s="113"/>
    </row>
    <row r="582" spans="3:8" x14ac:dyDescent="0.25">
      <c r="G582" s="113"/>
      <c r="H582" s="113"/>
    </row>
    <row r="583" spans="3:8" x14ac:dyDescent="0.25">
      <c r="G583" s="113"/>
      <c r="H583" s="113"/>
    </row>
    <row r="584" spans="3:8" x14ac:dyDescent="0.25">
      <c r="G584" s="113"/>
      <c r="H584" s="113"/>
    </row>
    <row r="585" spans="3:8" x14ac:dyDescent="0.25">
      <c r="G585" s="113"/>
      <c r="H585" s="113"/>
    </row>
    <row r="586" spans="3:8" x14ac:dyDescent="0.25">
      <c r="G586" s="113"/>
      <c r="H586" s="113"/>
    </row>
    <row r="587" spans="3:8" x14ac:dyDescent="0.25">
      <c r="G587" s="113"/>
      <c r="H587" s="113"/>
    </row>
    <row r="588" spans="3:8" x14ac:dyDescent="0.25">
      <c r="G588" s="113"/>
      <c r="H588" s="113"/>
    </row>
    <row r="589" spans="3:8" x14ac:dyDescent="0.25">
      <c r="G589" s="113"/>
      <c r="H589" s="113"/>
    </row>
    <row r="590" spans="3:8" x14ac:dyDescent="0.25">
      <c r="G590" s="113"/>
      <c r="H590" s="113"/>
    </row>
    <row r="591" spans="3:8" x14ac:dyDescent="0.25">
      <c r="G591" s="113"/>
      <c r="H591" s="113"/>
    </row>
    <row r="592" spans="3:8" x14ac:dyDescent="0.25">
      <c r="G592" s="113"/>
      <c r="H592" s="113"/>
    </row>
    <row r="593" spans="7:8" x14ac:dyDescent="0.25">
      <c r="G593" s="113"/>
      <c r="H593" s="113"/>
    </row>
    <row r="594" spans="7:8" x14ac:dyDescent="0.25">
      <c r="G594" s="113"/>
      <c r="H594" s="113"/>
    </row>
    <row r="595" spans="7:8" x14ac:dyDescent="0.25">
      <c r="G595" s="113"/>
      <c r="H595" s="113"/>
    </row>
    <row r="596" spans="7:8" x14ac:dyDescent="0.25">
      <c r="G596" s="113"/>
      <c r="H596" s="113"/>
    </row>
    <row r="597" spans="7:8" x14ac:dyDescent="0.25">
      <c r="G597" s="113"/>
      <c r="H597" s="113"/>
    </row>
    <row r="598" spans="7:8" x14ac:dyDescent="0.25">
      <c r="G598" s="113"/>
      <c r="H598" s="113"/>
    </row>
    <row r="599" spans="7:8" x14ac:dyDescent="0.25">
      <c r="G599" s="113"/>
      <c r="H599" s="113"/>
    </row>
    <row r="600" spans="7:8" x14ac:dyDescent="0.25">
      <c r="G600" s="113"/>
      <c r="H600" s="113"/>
    </row>
    <row r="601" spans="7:8" x14ac:dyDescent="0.25">
      <c r="G601" s="113"/>
      <c r="H601" s="113"/>
    </row>
    <row r="602" spans="7:8" x14ac:dyDescent="0.25">
      <c r="G602" s="113"/>
      <c r="H602" s="113"/>
    </row>
    <row r="603" spans="7:8" x14ac:dyDescent="0.25">
      <c r="G603" s="113"/>
      <c r="H603" s="113"/>
    </row>
    <row r="604" spans="7:8" x14ac:dyDescent="0.25">
      <c r="G604" s="113"/>
      <c r="H604" s="113"/>
    </row>
    <row r="605" spans="7:8" x14ac:dyDescent="0.25">
      <c r="G605" s="113"/>
      <c r="H605" s="113"/>
    </row>
    <row r="606" spans="7:8" x14ac:dyDescent="0.25">
      <c r="G606" s="113"/>
      <c r="H606" s="113"/>
    </row>
    <row r="607" spans="7:8" x14ac:dyDescent="0.25">
      <c r="G607" s="113"/>
      <c r="H607" s="113"/>
    </row>
    <row r="608" spans="7:8" x14ac:dyDescent="0.25">
      <c r="G608" s="113"/>
      <c r="H608" s="113"/>
    </row>
    <row r="609" spans="7:8" x14ac:dyDescent="0.25">
      <c r="G609" s="113"/>
      <c r="H609" s="113"/>
    </row>
    <row r="610" spans="7:8" x14ac:dyDescent="0.25">
      <c r="G610" s="113"/>
      <c r="H610" s="113"/>
    </row>
    <row r="611" spans="7:8" x14ac:dyDescent="0.25">
      <c r="G611" s="113"/>
      <c r="H611" s="113"/>
    </row>
    <row r="612" spans="7:8" x14ac:dyDescent="0.25">
      <c r="G612" s="113"/>
      <c r="H612" s="113"/>
    </row>
    <row r="613" spans="7:8" x14ac:dyDescent="0.25">
      <c r="G613" s="113"/>
      <c r="H613" s="113"/>
    </row>
    <row r="614" spans="7:8" x14ac:dyDescent="0.25">
      <c r="G614" s="113"/>
      <c r="H614" s="113"/>
    </row>
    <row r="615" spans="7:8" x14ac:dyDescent="0.25">
      <c r="G615" s="113"/>
      <c r="H615" s="113"/>
    </row>
    <row r="616" spans="7:8" x14ac:dyDescent="0.25">
      <c r="G616" s="113"/>
      <c r="H616" s="113"/>
    </row>
    <row r="617" spans="7:8" x14ac:dyDescent="0.25">
      <c r="G617" s="113"/>
      <c r="H617" s="113"/>
    </row>
    <row r="618" spans="7:8" x14ac:dyDescent="0.25">
      <c r="G618" s="113"/>
      <c r="H618" s="113"/>
    </row>
    <row r="619" spans="7:8" x14ac:dyDescent="0.25">
      <c r="G619" s="113"/>
      <c r="H619" s="113"/>
    </row>
    <row r="620" spans="7:8" x14ac:dyDescent="0.25">
      <c r="G620" s="113"/>
      <c r="H620" s="113"/>
    </row>
    <row r="621" spans="7:8" x14ac:dyDescent="0.25">
      <c r="G621" s="113"/>
      <c r="H621" s="113"/>
    </row>
    <row r="622" spans="7:8" x14ac:dyDescent="0.25">
      <c r="G622" s="113"/>
      <c r="H622" s="113"/>
    </row>
    <row r="623" spans="7:8" x14ac:dyDescent="0.25">
      <c r="G623" s="113"/>
      <c r="H623" s="113"/>
    </row>
    <row r="624" spans="7:8" x14ac:dyDescent="0.25">
      <c r="G624" s="113"/>
      <c r="H624" s="113"/>
    </row>
    <row r="625" spans="7:8" x14ac:dyDescent="0.25">
      <c r="G625" s="113"/>
      <c r="H625" s="113"/>
    </row>
    <row r="626" spans="7:8" x14ac:dyDescent="0.25">
      <c r="G626" s="113"/>
      <c r="H626" s="113"/>
    </row>
    <row r="627" spans="7:8" x14ac:dyDescent="0.25">
      <c r="G627" s="113"/>
      <c r="H627" s="113"/>
    </row>
    <row r="628" spans="7:8" x14ac:dyDescent="0.25">
      <c r="G628" s="113"/>
      <c r="H628" s="113"/>
    </row>
    <row r="629" spans="7:8" x14ac:dyDescent="0.25">
      <c r="G629" s="113"/>
      <c r="H629" s="113"/>
    </row>
    <row r="630" spans="7:8" x14ac:dyDescent="0.25">
      <c r="G630" s="113"/>
      <c r="H630" s="113"/>
    </row>
    <row r="631" spans="7:8" x14ac:dyDescent="0.25">
      <c r="G631" s="113"/>
      <c r="H631" s="113"/>
    </row>
    <row r="632" spans="7:8" x14ac:dyDescent="0.25">
      <c r="G632" s="113"/>
      <c r="H632" s="113"/>
    </row>
    <row r="633" spans="7:8" x14ac:dyDescent="0.25">
      <c r="G633" s="113"/>
      <c r="H633" s="113"/>
    </row>
    <row r="634" spans="7:8" x14ac:dyDescent="0.25">
      <c r="G634" s="113"/>
      <c r="H634" s="113"/>
    </row>
    <row r="635" spans="7:8" x14ac:dyDescent="0.25">
      <c r="G635" s="113"/>
      <c r="H635" s="113"/>
    </row>
    <row r="636" spans="7:8" x14ac:dyDescent="0.25">
      <c r="G636" s="113"/>
      <c r="H636" s="113"/>
    </row>
    <row r="637" spans="7:8" x14ac:dyDescent="0.25">
      <c r="G637" s="113"/>
      <c r="H637" s="113"/>
    </row>
    <row r="638" spans="7:8" x14ac:dyDescent="0.25">
      <c r="G638" s="113"/>
      <c r="H638" s="113"/>
    </row>
    <row r="639" spans="7:8" x14ac:dyDescent="0.25">
      <c r="G639" s="113"/>
      <c r="H639" s="113"/>
    </row>
    <row r="640" spans="7:8" x14ac:dyDescent="0.25">
      <c r="G640" s="113"/>
      <c r="H640" s="113"/>
    </row>
    <row r="641" spans="7:8" x14ac:dyDescent="0.25">
      <c r="G641" s="113"/>
      <c r="H641" s="113"/>
    </row>
    <row r="642" spans="7:8" x14ac:dyDescent="0.25">
      <c r="G642" s="113"/>
      <c r="H642" s="113"/>
    </row>
    <row r="643" spans="7:8" x14ac:dyDescent="0.25">
      <c r="G643" s="113"/>
      <c r="H643" s="113"/>
    </row>
    <row r="644" spans="7:8" x14ac:dyDescent="0.25">
      <c r="G644" s="113"/>
      <c r="H644" s="113"/>
    </row>
    <row r="645" spans="7:8" x14ac:dyDescent="0.25">
      <c r="G645" s="113"/>
      <c r="H645" s="113"/>
    </row>
  </sheetData>
  <mergeCells count="125">
    <mergeCell ref="B416:B422"/>
    <mergeCell ref="A423:A426"/>
    <mergeCell ref="B423:B426"/>
    <mergeCell ref="A428:A429"/>
    <mergeCell ref="B428:B429"/>
    <mergeCell ref="B379:B383"/>
    <mergeCell ref="A384:A388"/>
    <mergeCell ref="B384:B388"/>
    <mergeCell ref="A389:A395"/>
    <mergeCell ref="B389:B395"/>
    <mergeCell ref="A396:A404"/>
    <mergeCell ref="B396:B404"/>
    <mergeCell ref="A405:A415"/>
    <mergeCell ref="B405:B415"/>
    <mergeCell ref="A379:A383"/>
    <mergeCell ref="A416:A422"/>
    <mergeCell ref="A165:A173"/>
    <mergeCell ref="B72:B74"/>
    <mergeCell ref="A56:A58"/>
    <mergeCell ref="A373:A378"/>
    <mergeCell ref="B373:B378"/>
    <mergeCell ref="A346:A350"/>
    <mergeCell ref="B320:B324"/>
    <mergeCell ref="A325:A329"/>
    <mergeCell ref="B325:B329"/>
    <mergeCell ref="A330:A333"/>
    <mergeCell ref="B330:B333"/>
    <mergeCell ref="A334:A337"/>
    <mergeCell ref="B334:B337"/>
    <mergeCell ref="A338:A345"/>
    <mergeCell ref="B338:B345"/>
    <mergeCell ref="A320:A324"/>
    <mergeCell ref="B346:B350"/>
    <mergeCell ref="A351:A353"/>
    <mergeCell ref="B351:B353"/>
    <mergeCell ref="A354:A364"/>
    <mergeCell ref="B354:B364"/>
    <mergeCell ref="A365:A372"/>
    <mergeCell ref="B365:B372"/>
    <mergeCell ref="G1:H1"/>
    <mergeCell ref="A2:H2"/>
    <mergeCell ref="D56:D58"/>
    <mergeCell ref="B130:B136"/>
    <mergeCell ref="A174:A179"/>
    <mergeCell ref="B174:B179"/>
    <mergeCell ref="A180:A201"/>
    <mergeCell ref="B180:B201"/>
    <mergeCell ref="A4:A25"/>
    <mergeCell ref="B4:B25"/>
    <mergeCell ref="A76:A79"/>
    <mergeCell ref="B76:B79"/>
    <mergeCell ref="A49:A55"/>
    <mergeCell ref="B49:B55"/>
    <mergeCell ref="A26:A38"/>
    <mergeCell ref="B26:B38"/>
    <mergeCell ref="A39:A46"/>
    <mergeCell ref="B39:B46"/>
    <mergeCell ref="A60:A71"/>
    <mergeCell ref="B60:B71"/>
    <mergeCell ref="A72:A74"/>
    <mergeCell ref="A88:A89"/>
    <mergeCell ref="B88:B89"/>
    <mergeCell ref="A80:A83"/>
    <mergeCell ref="B104:B112"/>
    <mergeCell ref="A104:A112"/>
    <mergeCell ref="A90:A96"/>
    <mergeCell ref="B90:B96"/>
    <mergeCell ref="B56:B58"/>
    <mergeCell ref="A84:A87"/>
    <mergeCell ref="B84:B87"/>
    <mergeCell ref="A97:A103"/>
    <mergeCell ref="B97:B103"/>
    <mergeCell ref="B80:B83"/>
    <mergeCell ref="B137:B142"/>
    <mergeCell ref="B143:B159"/>
    <mergeCell ref="B118:B123"/>
    <mergeCell ref="A118:A123"/>
    <mergeCell ref="A114:A117"/>
    <mergeCell ref="B114:B117"/>
    <mergeCell ref="A124:A129"/>
    <mergeCell ref="B124:B129"/>
    <mergeCell ref="A130:A136"/>
    <mergeCell ref="A137:A142"/>
    <mergeCell ref="A143:A159"/>
    <mergeCell ref="B257:B261"/>
    <mergeCell ref="B262:B266"/>
    <mergeCell ref="B267:B277"/>
    <mergeCell ref="B278:B280"/>
    <mergeCell ref="B281:B286"/>
    <mergeCell ref="B287:B293"/>
    <mergeCell ref="B294:B302"/>
    <mergeCell ref="B161:B164"/>
    <mergeCell ref="B202:B210"/>
    <mergeCell ref="B211:B215"/>
    <mergeCell ref="B216:B221"/>
    <mergeCell ref="B222:B224"/>
    <mergeCell ref="B225:B228"/>
    <mergeCell ref="B229:B233"/>
    <mergeCell ref="B234:B241"/>
    <mergeCell ref="B242:B244"/>
    <mergeCell ref="B165:B173"/>
    <mergeCell ref="B303:B311"/>
    <mergeCell ref="B312:B319"/>
    <mergeCell ref="A161:A164"/>
    <mergeCell ref="A202:A210"/>
    <mergeCell ref="A211:A215"/>
    <mergeCell ref="A216:A221"/>
    <mergeCell ref="A222:A224"/>
    <mergeCell ref="A225:A228"/>
    <mergeCell ref="A229:A233"/>
    <mergeCell ref="A234:A241"/>
    <mergeCell ref="A242:A244"/>
    <mergeCell ref="A245:A250"/>
    <mergeCell ref="A251:A256"/>
    <mergeCell ref="A257:A261"/>
    <mergeCell ref="A262:A266"/>
    <mergeCell ref="A267:A277"/>
    <mergeCell ref="A278:A280"/>
    <mergeCell ref="A281:A286"/>
    <mergeCell ref="A287:A293"/>
    <mergeCell ref="A294:A302"/>
    <mergeCell ref="A303:A311"/>
    <mergeCell ref="A312:A319"/>
    <mergeCell ref="B245:B250"/>
    <mergeCell ref="B251:B256"/>
  </mergeCells>
  <phoneticPr fontId="7" type="noConversion"/>
  <pageMargins left="0.39370078740157483" right="0.39370078740157483" top="0.39370078740157483" bottom="0.39370078740157483" header="0.51181102362204722" footer="0.51181102362204722"/>
  <pageSetup paperSize="9" scale="51" orientation="portrait" verticalDpi="0" r:id="rId1"/>
  <headerFooter alignWithMargins="0"/>
  <rowBreaks count="9" manualBreakCount="9">
    <brk id="46" max="7" man="1"/>
    <brk id="79" max="16383" man="1"/>
    <brk id="136" max="16383" man="1"/>
    <brk id="178" max="16383" man="1"/>
    <brk id="220" max="16383" man="1"/>
    <brk id="256" max="7" man="1"/>
    <brk id="310" max="16383" man="1"/>
    <brk id="363" max="16383" man="1"/>
    <brk id="414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51"/>
  <sheetViews>
    <sheetView view="pageBreakPreview" zoomScale="120" zoomScaleNormal="100" zoomScaleSheetLayoutView="120" workbookViewId="0">
      <pane ySplit="3" topLeftCell="A4" activePane="bottomLeft" state="frozen"/>
      <selection pane="bottomLeft" activeCell="G9" sqref="G9"/>
    </sheetView>
  </sheetViews>
  <sheetFormatPr defaultRowHeight="12.75" x14ac:dyDescent="0.2"/>
  <cols>
    <col min="2" max="2" width="14" style="98" customWidth="1"/>
    <col min="3" max="3" width="56.140625" style="99" customWidth="1"/>
    <col min="4" max="4" width="18.5703125" style="98" customWidth="1"/>
  </cols>
  <sheetData>
    <row r="1" spans="1:4" ht="58.5" customHeight="1" x14ac:dyDescent="0.2">
      <c r="B1" s="322"/>
      <c r="C1" s="613" t="s">
        <v>3027</v>
      </c>
      <c r="D1" s="696"/>
    </row>
    <row r="2" spans="1:4" ht="36.75" customHeight="1" x14ac:dyDescent="0.2">
      <c r="A2" s="695" t="s">
        <v>3259</v>
      </c>
      <c r="B2" s="695"/>
      <c r="C2" s="695"/>
      <c r="D2" s="695"/>
    </row>
    <row r="3" spans="1:4" ht="13.5" customHeight="1" x14ac:dyDescent="0.2">
      <c r="A3" s="135"/>
      <c r="B3" s="136"/>
      <c r="C3" s="136"/>
      <c r="D3" s="136"/>
    </row>
    <row r="4" spans="1:4" ht="18" customHeight="1" x14ac:dyDescent="0.2">
      <c r="A4" s="697" t="s">
        <v>1161</v>
      </c>
      <c r="B4" s="697"/>
      <c r="C4" s="697"/>
      <c r="D4" s="697"/>
    </row>
    <row r="5" spans="1:4" ht="19.5" customHeight="1" x14ac:dyDescent="0.2">
      <c r="A5" s="698" t="s">
        <v>311</v>
      </c>
      <c r="B5" s="698"/>
      <c r="C5" s="698"/>
      <c r="D5" s="474" t="s">
        <v>1189</v>
      </c>
    </row>
    <row r="6" spans="1:4" ht="18" customHeight="1" x14ac:dyDescent="0.2">
      <c r="A6" s="699" t="s">
        <v>1005</v>
      </c>
      <c r="B6" s="699"/>
      <c r="C6" s="699"/>
      <c r="D6" s="316">
        <v>0.95</v>
      </c>
    </row>
    <row r="7" spans="1:4" ht="18" customHeight="1" x14ac:dyDescent="0.2">
      <c r="A7" s="705" t="s">
        <v>3541</v>
      </c>
      <c r="B7" s="705"/>
      <c r="C7" s="705"/>
      <c r="D7" s="317">
        <v>1.1000000000000001</v>
      </c>
    </row>
    <row r="8" spans="1:4" ht="15.75" customHeight="1" x14ac:dyDescent="0.2">
      <c r="A8" s="705" t="s">
        <v>3542</v>
      </c>
      <c r="B8" s="705"/>
      <c r="C8" s="705"/>
      <c r="D8" s="317">
        <v>1.2</v>
      </c>
    </row>
    <row r="9" spans="1:4" ht="18" customHeight="1" x14ac:dyDescent="0.2">
      <c r="A9" s="705" t="s">
        <v>312</v>
      </c>
      <c r="B9" s="705"/>
      <c r="C9" s="705"/>
      <c r="D9" s="317">
        <v>1.1000000000000001</v>
      </c>
    </row>
    <row r="10" spans="1:4" ht="18" customHeight="1" x14ac:dyDescent="0.2">
      <c r="A10" s="705" t="s">
        <v>313</v>
      </c>
      <c r="B10" s="705"/>
      <c r="C10" s="705"/>
      <c r="D10" s="317">
        <v>1.2</v>
      </c>
    </row>
    <row r="11" spans="1:4" ht="18" customHeight="1" x14ac:dyDescent="0.2">
      <c r="A11" s="705" t="s">
        <v>3543</v>
      </c>
      <c r="B11" s="705"/>
      <c r="C11" s="705"/>
      <c r="D11" s="317">
        <v>1.4</v>
      </c>
    </row>
    <row r="12" spans="1:4" x14ac:dyDescent="0.2">
      <c r="A12" s="134"/>
      <c r="B12" s="137"/>
      <c r="C12" s="138"/>
      <c r="D12" s="137"/>
    </row>
    <row r="13" spans="1:4" ht="20.25" customHeight="1" x14ac:dyDescent="0.2">
      <c r="A13" s="710" t="s">
        <v>1162</v>
      </c>
      <c r="B13" s="710"/>
      <c r="C13" s="710"/>
      <c r="D13" s="710"/>
    </row>
    <row r="14" spans="1:4" ht="21" customHeight="1" x14ac:dyDescent="0.2">
      <c r="A14" s="149" t="s">
        <v>425</v>
      </c>
      <c r="B14" s="706" t="s">
        <v>426</v>
      </c>
      <c r="C14" s="707"/>
      <c r="D14" s="150" t="s">
        <v>1189</v>
      </c>
    </row>
    <row r="15" spans="1:4" ht="31.5" customHeight="1" x14ac:dyDescent="0.25">
      <c r="A15" s="8">
        <v>325</v>
      </c>
      <c r="B15" s="711" t="s">
        <v>2776</v>
      </c>
      <c r="C15" s="712"/>
      <c r="D15" s="454">
        <v>1.2</v>
      </c>
    </row>
    <row r="16" spans="1:4" ht="31.5" customHeight="1" x14ac:dyDescent="0.25">
      <c r="A16" s="8">
        <v>326</v>
      </c>
      <c r="B16" s="700" t="s">
        <v>2760</v>
      </c>
      <c r="C16" s="701"/>
      <c r="D16" s="454">
        <v>1.2</v>
      </c>
    </row>
    <row r="17" spans="1:4" ht="31.5" customHeight="1" x14ac:dyDescent="0.25">
      <c r="A17" s="8">
        <v>327</v>
      </c>
      <c r="B17" s="700" t="s">
        <v>2761</v>
      </c>
      <c r="C17" s="701"/>
      <c r="D17" s="454">
        <v>1.2</v>
      </c>
    </row>
    <row r="18" spans="1:4" ht="31.5" customHeight="1" x14ac:dyDescent="0.25">
      <c r="A18" s="8">
        <v>328</v>
      </c>
      <c r="B18" s="700" t="s">
        <v>2762</v>
      </c>
      <c r="C18" s="701"/>
      <c r="D18" s="454">
        <v>1.2</v>
      </c>
    </row>
    <row r="19" spans="1:4" ht="31.5" customHeight="1" x14ac:dyDescent="0.25">
      <c r="A19" s="8">
        <v>329</v>
      </c>
      <c r="B19" s="700" t="s">
        <v>2778</v>
      </c>
      <c r="C19" s="701"/>
      <c r="D19" s="454">
        <v>1.2</v>
      </c>
    </row>
    <row r="20" spans="1:4" ht="31.5" customHeight="1" x14ac:dyDescent="0.25">
      <c r="A20" s="8">
        <v>330</v>
      </c>
      <c r="B20" s="700" t="s">
        <v>2763</v>
      </c>
      <c r="C20" s="701"/>
      <c r="D20" s="454">
        <v>1.2</v>
      </c>
    </row>
    <row r="21" spans="1:4" ht="31.5" customHeight="1" x14ac:dyDescent="0.25">
      <c r="A21" s="8">
        <v>331</v>
      </c>
      <c r="B21" s="700" t="s">
        <v>2764</v>
      </c>
      <c r="C21" s="701"/>
      <c r="D21" s="454">
        <v>1.2</v>
      </c>
    </row>
    <row r="22" spans="1:4" ht="31.5" customHeight="1" x14ac:dyDescent="0.2">
      <c r="A22" s="277">
        <v>332</v>
      </c>
      <c r="B22" s="715" t="s">
        <v>3513</v>
      </c>
      <c r="C22" s="716"/>
      <c r="D22" s="454">
        <v>1.2</v>
      </c>
    </row>
    <row r="23" spans="1:4" ht="31.5" customHeight="1" x14ac:dyDescent="0.2">
      <c r="A23" s="277">
        <v>333</v>
      </c>
      <c r="B23" s="715" t="s">
        <v>3514</v>
      </c>
      <c r="C23" s="716"/>
      <c r="D23" s="454">
        <v>1.2</v>
      </c>
    </row>
    <row r="24" spans="1:4" ht="31.5" customHeight="1" x14ac:dyDescent="0.2">
      <c r="A24" s="277">
        <v>334</v>
      </c>
      <c r="B24" s="715" t="s">
        <v>3515</v>
      </c>
      <c r="C24" s="716"/>
      <c r="D24" s="454">
        <v>1.2</v>
      </c>
    </row>
    <row r="25" spans="1:4" ht="31.5" customHeight="1" x14ac:dyDescent="0.25">
      <c r="A25" s="277">
        <v>335</v>
      </c>
      <c r="B25" s="713" t="s">
        <v>2780</v>
      </c>
      <c r="C25" s="714"/>
      <c r="D25" s="454">
        <v>1.2</v>
      </c>
    </row>
    <row r="26" spans="1:4" ht="31.5" customHeight="1" x14ac:dyDescent="0.25">
      <c r="A26" s="277">
        <v>336</v>
      </c>
      <c r="B26" s="700" t="s">
        <v>2765</v>
      </c>
      <c r="C26" s="701"/>
      <c r="D26" s="454">
        <v>1.2</v>
      </c>
    </row>
    <row r="27" spans="1:4" ht="31.5" customHeight="1" x14ac:dyDescent="0.25">
      <c r="A27" s="277">
        <v>337</v>
      </c>
      <c r="B27" s="700" t="s">
        <v>2766</v>
      </c>
      <c r="C27" s="701"/>
      <c r="D27" s="454">
        <v>0.95</v>
      </c>
    </row>
    <row r="28" spans="1:4" ht="31.5" customHeight="1" x14ac:dyDescent="0.25">
      <c r="A28" s="277">
        <v>338</v>
      </c>
      <c r="B28" s="700" t="s">
        <v>1159</v>
      </c>
      <c r="C28" s="701"/>
      <c r="D28" s="454">
        <v>1.2</v>
      </c>
    </row>
    <row r="29" spans="1:4" ht="31.5" customHeight="1" x14ac:dyDescent="0.25">
      <c r="A29" s="277">
        <v>339</v>
      </c>
      <c r="B29" s="700" t="s">
        <v>1306</v>
      </c>
      <c r="C29" s="701"/>
      <c r="D29" s="454">
        <v>0.95</v>
      </c>
    </row>
    <row r="30" spans="1:4" ht="31.5" customHeight="1" x14ac:dyDescent="0.25">
      <c r="A30" s="277">
        <v>340</v>
      </c>
      <c r="B30" s="700" t="s">
        <v>1160</v>
      </c>
      <c r="C30" s="701"/>
      <c r="D30" s="454">
        <v>0.95</v>
      </c>
    </row>
    <row r="31" spans="1:4" ht="31.5" customHeight="1" x14ac:dyDescent="0.25">
      <c r="A31" s="277">
        <v>341</v>
      </c>
      <c r="B31" s="700" t="s">
        <v>581</v>
      </c>
      <c r="C31" s="701"/>
      <c r="D31" s="454">
        <v>1.2</v>
      </c>
    </row>
    <row r="32" spans="1:4" ht="31.5" customHeight="1" x14ac:dyDescent="0.25">
      <c r="A32" s="277">
        <v>342</v>
      </c>
      <c r="B32" s="700" t="s">
        <v>2767</v>
      </c>
      <c r="C32" s="701"/>
      <c r="D32" s="454">
        <v>1.2</v>
      </c>
    </row>
    <row r="33" spans="1:4" ht="12.75" customHeight="1" x14ac:dyDescent="0.2">
      <c r="A33" s="134"/>
      <c r="B33" s="137"/>
      <c r="C33" s="138"/>
      <c r="D33" s="137"/>
    </row>
    <row r="34" spans="1:4" ht="29.25" customHeight="1" x14ac:dyDescent="0.2">
      <c r="A34" s="710" t="s">
        <v>1163</v>
      </c>
      <c r="B34" s="710"/>
      <c r="C34" s="710"/>
      <c r="D34" s="710"/>
    </row>
    <row r="35" spans="1:4" ht="31.5" customHeight="1" x14ac:dyDescent="0.2">
      <c r="A35" s="709" t="s">
        <v>1158</v>
      </c>
      <c r="B35" s="709"/>
      <c r="C35" s="709"/>
      <c r="D35" s="150" t="s">
        <v>1189</v>
      </c>
    </row>
    <row r="36" spans="1:4" ht="28.5" customHeight="1" x14ac:dyDescent="0.2">
      <c r="A36" s="708" t="s">
        <v>3004</v>
      </c>
      <c r="B36" s="708"/>
      <c r="C36" s="708"/>
      <c r="D36" s="318">
        <v>1.05</v>
      </c>
    </row>
    <row r="37" spans="1:4" ht="18.75" customHeight="1" x14ac:dyDescent="0.2">
      <c r="A37" s="702" t="s">
        <v>1313</v>
      </c>
      <c r="B37" s="703"/>
      <c r="C37" s="704"/>
      <c r="D37" s="319"/>
    </row>
    <row r="38" spans="1:4" x14ac:dyDescent="0.2">
      <c r="A38" s="151" t="s">
        <v>425</v>
      </c>
      <c r="B38" s="151" t="s">
        <v>1312</v>
      </c>
      <c r="C38" s="151" t="s">
        <v>3005</v>
      </c>
      <c r="D38" s="319"/>
    </row>
    <row r="39" spans="1:4" ht="15" x14ac:dyDescent="0.2">
      <c r="A39" s="152">
        <v>173</v>
      </c>
      <c r="B39" s="153" t="s">
        <v>1168</v>
      </c>
      <c r="C39" s="153" t="s">
        <v>1169</v>
      </c>
      <c r="D39" s="320">
        <v>1.2</v>
      </c>
    </row>
    <row r="40" spans="1:4" ht="15" x14ac:dyDescent="0.2">
      <c r="A40" s="152">
        <v>173</v>
      </c>
      <c r="B40" s="153" t="s">
        <v>1170</v>
      </c>
      <c r="C40" s="153" t="s">
        <v>1171</v>
      </c>
      <c r="D40" s="320">
        <v>1.2</v>
      </c>
    </row>
    <row r="41" spans="1:4" ht="15" x14ac:dyDescent="0.2">
      <c r="A41" s="152">
        <v>173</v>
      </c>
      <c r="B41" s="153" t="s">
        <v>1172</v>
      </c>
      <c r="C41" s="153" t="s">
        <v>1173</v>
      </c>
      <c r="D41" s="320">
        <v>1.2</v>
      </c>
    </row>
    <row r="42" spans="1:4" ht="15" x14ac:dyDescent="0.2">
      <c r="A42" s="152">
        <v>173</v>
      </c>
      <c r="B42" s="153" t="s">
        <v>1174</v>
      </c>
      <c r="C42" s="153" t="s">
        <v>1309</v>
      </c>
      <c r="D42" s="320">
        <v>1.2</v>
      </c>
    </row>
    <row r="43" spans="1:4" ht="15" x14ac:dyDescent="0.2">
      <c r="A43" s="152">
        <v>173</v>
      </c>
      <c r="B43" s="153" t="s">
        <v>1175</v>
      </c>
      <c r="C43" s="153" t="s">
        <v>1176</v>
      </c>
      <c r="D43" s="320">
        <v>1.2</v>
      </c>
    </row>
    <row r="44" spans="1:4" ht="15" x14ac:dyDescent="0.2">
      <c r="A44" s="152">
        <v>173</v>
      </c>
      <c r="B44" s="153" t="s">
        <v>1177</v>
      </c>
      <c r="C44" s="153" t="s">
        <v>1178</v>
      </c>
      <c r="D44" s="320">
        <v>1.2</v>
      </c>
    </row>
    <row r="45" spans="1:4" ht="15" x14ac:dyDescent="0.2">
      <c r="A45" s="152">
        <v>173</v>
      </c>
      <c r="B45" s="153" t="s">
        <v>1179</v>
      </c>
      <c r="C45" s="153" t="s">
        <v>1180</v>
      </c>
      <c r="D45" s="320">
        <v>1.2</v>
      </c>
    </row>
    <row r="46" spans="1:4" ht="12.75" customHeight="1" x14ac:dyDescent="0.2">
      <c r="A46" s="152">
        <v>175</v>
      </c>
      <c r="B46" s="153" t="s">
        <v>1185</v>
      </c>
      <c r="C46" s="153" t="s">
        <v>1186</v>
      </c>
      <c r="D46" s="320">
        <v>1.2</v>
      </c>
    </row>
    <row r="47" spans="1:4" ht="15" x14ac:dyDescent="0.2">
      <c r="A47" s="152">
        <v>174</v>
      </c>
      <c r="B47" s="153" t="s">
        <v>1181</v>
      </c>
      <c r="C47" s="153" t="s">
        <v>1182</v>
      </c>
      <c r="D47" s="320">
        <v>1.4</v>
      </c>
    </row>
    <row r="48" spans="1:4" ht="16.5" customHeight="1" x14ac:dyDescent="0.2">
      <c r="A48" s="152">
        <v>174</v>
      </c>
      <c r="B48" s="153" t="s">
        <v>1183</v>
      </c>
      <c r="C48" s="153" t="s">
        <v>1184</v>
      </c>
      <c r="D48" s="320">
        <v>1.4</v>
      </c>
    </row>
    <row r="49" spans="1:4" ht="15" customHeight="1" x14ac:dyDescent="0.2">
      <c r="A49" s="152">
        <v>176</v>
      </c>
      <c r="B49" s="153" t="s">
        <v>1166</v>
      </c>
      <c r="C49" s="153" t="s">
        <v>1167</v>
      </c>
      <c r="D49" s="320">
        <v>1.6</v>
      </c>
    </row>
    <row r="50" spans="1:4" ht="25.5" x14ac:dyDescent="0.2">
      <c r="A50" s="152">
        <v>177</v>
      </c>
      <c r="B50" s="153" t="s">
        <v>1187</v>
      </c>
      <c r="C50" s="154" t="s">
        <v>1188</v>
      </c>
      <c r="D50" s="321">
        <v>1.7</v>
      </c>
    </row>
    <row r="51" spans="1:4" ht="25.5" x14ac:dyDescent="0.2">
      <c r="A51" s="152">
        <v>177</v>
      </c>
      <c r="B51" s="153" t="s">
        <v>1164</v>
      </c>
      <c r="C51" s="153" t="s">
        <v>1165</v>
      </c>
      <c r="D51" s="321">
        <v>1.7</v>
      </c>
    </row>
  </sheetData>
  <customSheetViews>
    <customSheetView guid="{A751BF42-68F4-4BC0-A7EA-44F046D619A6}" showPageBreaks="1" view="pageBreakPreview" showRuler="0">
      <selection activeCell="B5" sqref="B5:D5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34">
    <mergeCell ref="A10:C10"/>
    <mergeCell ref="A11:C11"/>
    <mergeCell ref="B29:C29"/>
    <mergeCell ref="B30:C30"/>
    <mergeCell ref="B31:C31"/>
    <mergeCell ref="B26:C26"/>
    <mergeCell ref="B28:C28"/>
    <mergeCell ref="B27:C27"/>
    <mergeCell ref="B20:C20"/>
    <mergeCell ref="B21:C21"/>
    <mergeCell ref="B22:C22"/>
    <mergeCell ref="B23:C23"/>
    <mergeCell ref="B24:C24"/>
    <mergeCell ref="B32:C32"/>
    <mergeCell ref="A37:C37"/>
    <mergeCell ref="A7:C7"/>
    <mergeCell ref="A8:C8"/>
    <mergeCell ref="A9:C9"/>
    <mergeCell ref="B14:C14"/>
    <mergeCell ref="A36:C36"/>
    <mergeCell ref="A35:C35"/>
    <mergeCell ref="A34:D34"/>
    <mergeCell ref="B19:C19"/>
    <mergeCell ref="A13:D13"/>
    <mergeCell ref="B16:C16"/>
    <mergeCell ref="B18:C18"/>
    <mergeCell ref="B17:C17"/>
    <mergeCell ref="B15:C15"/>
    <mergeCell ref="B25:C25"/>
    <mergeCell ref="A2:D2"/>
    <mergeCell ref="C1:D1"/>
    <mergeCell ref="A4:D4"/>
    <mergeCell ref="A5:C5"/>
    <mergeCell ref="A6:C6"/>
  </mergeCells>
  <phoneticPr fontId="7" type="noConversion"/>
  <pageMargins left="0.74803149606299213" right="0.55118110236220474" top="0.59055118110236227" bottom="0.59055118110236227" header="0.51181102362204722" footer="0.51181102362204722"/>
  <pageSetup paperSize="9" scale="88" orientation="portrait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E346"/>
  <sheetViews>
    <sheetView view="pageBreakPreview" zoomScale="130" zoomScaleNormal="100" zoomScaleSheetLayoutView="130" workbookViewId="0">
      <pane ySplit="3" topLeftCell="A283" activePane="bottomLeft" state="frozen"/>
      <selection pane="bottomLeft" activeCell="A295" sqref="A295:D302"/>
    </sheetView>
  </sheetViews>
  <sheetFormatPr defaultColWidth="9.140625" defaultRowHeight="12.75" x14ac:dyDescent="0.2"/>
  <cols>
    <col min="1" max="1" width="6" style="10" customWidth="1"/>
    <col min="2" max="2" width="77.42578125" style="22" customWidth="1"/>
    <col min="3" max="3" width="8.5703125" style="378" hidden="1" customWidth="1"/>
    <col min="4" max="4" width="14.42578125" style="379" customWidth="1"/>
    <col min="5" max="5" width="3" style="10" customWidth="1"/>
    <col min="6" max="16384" width="9.140625" style="10"/>
  </cols>
  <sheetData>
    <row r="1" spans="1:4" ht="45.75" customHeight="1" x14ac:dyDescent="0.2">
      <c r="B1" s="613" t="s">
        <v>3063</v>
      </c>
      <c r="C1" s="613"/>
      <c r="D1" s="696"/>
    </row>
    <row r="2" spans="1:4" ht="31.5" customHeight="1" x14ac:dyDescent="0.2">
      <c r="A2" s="717" t="s">
        <v>2713</v>
      </c>
      <c r="B2" s="717"/>
      <c r="C2" s="717"/>
      <c r="D2" s="717"/>
    </row>
    <row r="3" spans="1:4" ht="25.5" x14ac:dyDescent="0.2">
      <c r="A3" s="126" t="s">
        <v>425</v>
      </c>
      <c r="B3" s="13" t="s">
        <v>202</v>
      </c>
      <c r="C3" s="13">
        <v>26003.4</v>
      </c>
      <c r="D3" s="374" t="s">
        <v>858</v>
      </c>
    </row>
    <row r="4" spans="1:4" ht="31.5" customHeight="1" x14ac:dyDescent="0.25">
      <c r="A4" s="375">
        <v>1</v>
      </c>
      <c r="B4" s="376" t="s">
        <v>551</v>
      </c>
      <c r="C4" s="377">
        <v>0.5</v>
      </c>
      <c r="D4" s="297">
        <v>13001.7</v>
      </c>
    </row>
    <row r="5" spans="1:4" ht="15.75" customHeight="1" x14ac:dyDescent="0.25">
      <c r="A5" s="375">
        <v>2</v>
      </c>
      <c r="B5" s="376" t="s">
        <v>552</v>
      </c>
      <c r="C5" s="377">
        <v>0.93</v>
      </c>
      <c r="D5" s="297">
        <v>24183.16</v>
      </c>
    </row>
    <row r="6" spans="1:4" ht="15.75" customHeight="1" x14ac:dyDescent="0.25">
      <c r="A6" s="375">
        <v>3</v>
      </c>
      <c r="B6" s="376" t="s">
        <v>667</v>
      </c>
      <c r="C6" s="377">
        <v>0.28000000000000003</v>
      </c>
      <c r="D6" s="297">
        <v>7280.95</v>
      </c>
    </row>
    <row r="7" spans="1:4" ht="15.75" customHeight="1" x14ac:dyDescent="0.25">
      <c r="A7" s="375">
        <v>4</v>
      </c>
      <c r="B7" s="376" t="s">
        <v>1031</v>
      </c>
      <c r="C7" s="377">
        <v>0.98</v>
      </c>
      <c r="D7" s="297">
        <v>25483.33</v>
      </c>
    </row>
    <row r="8" spans="1:4" ht="15.75" customHeight="1" x14ac:dyDescent="0.25">
      <c r="A8" s="375">
        <v>5</v>
      </c>
      <c r="B8" s="376" t="s">
        <v>553</v>
      </c>
      <c r="C8" s="377">
        <v>1.01</v>
      </c>
      <c r="D8" s="297">
        <v>26263.43</v>
      </c>
    </row>
    <row r="9" spans="1:4" ht="15.75" customHeight="1" x14ac:dyDescent="0.25">
      <c r="A9" s="375">
        <v>6</v>
      </c>
      <c r="B9" s="376" t="s">
        <v>554</v>
      </c>
      <c r="C9" s="377">
        <v>0.74</v>
      </c>
      <c r="D9" s="297">
        <v>19242.52</v>
      </c>
    </row>
    <row r="10" spans="1:4" ht="15.75" customHeight="1" x14ac:dyDescent="0.25">
      <c r="A10" s="375">
        <v>7</v>
      </c>
      <c r="B10" s="376" t="s">
        <v>1045</v>
      </c>
      <c r="C10" s="377">
        <v>3.21</v>
      </c>
      <c r="D10" s="297">
        <v>83470.91</v>
      </c>
    </row>
    <row r="11" spans="1:4" ht="15.75" customHeight="1" x14ac:dyDescent="0.25">
      <c r="A11" s="375">
        <v>8</v>
      </c>
      <c r="B11" s="376" t="s">
        <v>1032</v>
      </c>
      <c r="C11" s="377">
        <v>0.71</v>
      </c>
      <c r="D11" s="297">
        <v>18462.41</v>
      </c>
    </row>
    <row r="12" spans="1:4" ht="29.25" customHeight="1" x14ac:dyDescent="0.25">
      <c r="A12" s="375">
        <v>9</v>
      </c>
      <c r="B12" s="391" t="s">
        <v>2718</v>
      </c>
      <c r="C12" s="377">
        <v>0.89</v>
      </c>
      <c r="D12" s="297">
        <v>23143.03</v>
      </c>
    </row>
    <row r="13" spans="1:4" ht="15.75" customHeight="1" x14ac:dyDescent="0.25">
      <c r="A13" s="375">
        <v>10</v>
      </c>
      <c r="B13" s="376" t="s">
        <v>666</v>
      </c>
      <c r="C13" s="377">
        <v>0.46</v>
      </c>
      <c r="D13" s="297">
        <v>11961.56</v>
      </c>
    </row>
    <row r="14" spans="1:4" ht="15.75" customHeight="1" x14ac:dyDescent="0.25">
      <c r="A14" s="375">
        <v>11</v>
      </c>
      <c r="B14" s="376" t="s">
        <v>1054</v>
      </c>
      <c r="C14" s="377">
        <v>0.39</v>
      </c>
      <c r="D14" s="297">
        <v>10141.33</v>
      </c>
    </row>
    <row r="15" spans="1:4" ht="15.75" customHeight="1" x14ac:dyDescent="0.25">
      <c r="A15" s="375">
        <v>12</v>
      </c>
      <c r="B15" s="376" t="s">
        <v>1055</v>
      </c>
      <c r="C15" s="377">
        <v>0.57999999999999996</v>
      </c>
      <c r="D15" s="297">
        <v>15081.97</v>
      </c>
    </row>
    <row r="16" spans="1:4" ht="15.75" customHeight="1" x14ac:dyDescent="0.25">
      <c r="A16" s="375">
        <v>13</v>
      </c>
      <c r="B16" s="376" t="s">
        <v>1056</v>
      </c>
      <c r="C16" s="377">
        <v>1.17</v>
      </c>
      <c r="D16" s="297">
        <v>30423.98</v>
      </c>
    </row>
    <row r="17" spans="1:4" ht="15.75" customHeight="1" x14ac:dyDescent="0.25">
      <c r="A17" s="375">
        <v>14</v>
      </c>
      <c r="B17" s="376" t="s">
        <v>1057</v>
      </c>
      <c r="C17" s="377">
        <v>2.2000000000000002</v>
      </c>
      <c r="D17" s="297">
        <v>57207.48</v>
      </c>
    </row>
    <row r="18" spans="1:4" ht="15.75" customHeight="1" x14ac:dyDescent="0.25">
      <c r="A18" s="375">
        <v>15</v>
      </c>
      <c r="B18" s="376" t="s">
        <v>1046</v>
      </c>
      <c r="C18" s="377">
        <v>4.5199999999999996</v>
      </c>
      <c r="D18" s="297">
        <v>117535.37</v>
      </c>
    </row>
    <row r="19" spans="1:4" ht="15.75" customHeight="1" x14ac:dyDescent="0.25">
      <c r="A19" s="375">
        <v>16</v>
      </c>
      <c r="B19" s="376" t="s">
        <v>1047</v>
      </c>
      <c r="C19" s="377">
        <v>0.27</v>
      </c>
      <c r="D19" s="297">
        <v>7020.92</v>
      </c>
    </row>
    <row r="20" spans="1:4" ht="15.75" customHeight="1" x14ac:dyDescent="0.25">
      <c r="A20" s="375">
        <v>17</v>
      </c>
      <c r="B20" s="376" t="s">
        <v>668</v>
      </c>
      <c r="C20" s="377">
        <v>0.89</v>
      </c>
      <c r="D20" s="297">
        <v>23143.03</v>
      </c>
    </row>
    <row r="21" spans="1:4" ht="15.75" customHeight="1" x14ac:dyDescent="0.25">
      <c r="A21" s="375">
        <v>18</v>
      </c>
      <c r="B21" s="376" t="s">
        <v>1058</v>
      </c>
      <c r="C21" s="377">
        <v>2.0099999999999998</v>
      </c>
      <c r="D21" s="297">
        <v>52266.83</v>
      </c>
    </row>
    <row r="22" spans="1:4" ht="15.75" customHeight="1" x14ac:dyDescent="0.25">
      <c r="A22" s="375">
        <v>19</v>
      </c>
      <c r="B22" s="376" t="s">
        <v>1207</v>
      </c>
      <c r="C22" s="377">
        <v>0.86</v>
      </c>
      <c r="D22" s="297">
        <v>22362.92</v>
      </c>
    </row>
    <row r="23" spans="1:4" ht="15.75" customHeight="1" x14ac:dyDescent="0.25">
      <c r="A23" s="375">
        <v>20</v>
      </c>
      <c r="B23" s="376" t="s">
        <v>1208</v>
      </c>
      <c r="C23" s="377">
        <v>1.21</v>
      </c>
      <c r="D23" s="297">
        <v>31464.11</v>
      </c>
    </row>
    <row r="24" spans="1:4" ht="15" x14ac:dyDescent="0.25">
      <c r="A24" s="375">
        <v>21</v>
      </c>
      <c r="B24" s="376" t="s">
        <v>1048</v>
      </c>
      <c r="C24" s="377">
        <v>0.87</v>
      </c>
      <c r="D24" s="297">
        <v>22622.959999999999</v>
      </c>
    </row>
    <row r="25" spans="1:4" ht="15" x14ac:dyDescent="0.25">
      <c r="A25" s="375">
        <v>22</v>
      </c>
      <c r="B25" s="376" t="s">
        <v>2719</v>
      </c>
      <c r="C25" s="377">
        <v>4.1900000000000004</v>
      </c>
      <c r="D25" s="297">
        <v>108954.25</v>
      </c>
    </row>
    <row r="26" spans="1:4" ht="15" x14ac:dyDescent="0.25">
      <c r="A26" s="375">
        <v>23</v>
      </c>
      <c r="B26" s="376" t="s">
        <v>2602</v>
      </c>
      <c r="C26" s="377">
        <v>0.94</v>
      </c>
      <c r="D26" s="297">
        <v>24443.200000000001</v>
      </c>
    </row>
    <row r="27" spans="1:4" ht="15" x14ac:dyDescent="0.25">
      <c r="A27" s="375">
        <v>24</v>
      </c>
      <c r="B27" s="376" t="s">
        <v>2603</v>
      </c>
      <c r="C27" s="377">
        <v>5.32</v>
      </c>
      <c r="D27" s="297">
        <v>138338.09</v>
      </c>
    </row>
    <row r="28" spans="1:4" ht="15" x14ac:dyDescent="0.25">
      <c r="A28" s="375">
        <v>25</v>
      </c>
      <c r="B28" s="376" t="s">
        <v>650</v>
      </c>
      <c r="C28" s="377">
        <v>4.5</v>
      </c>
      <c r="D28" s="297">
        <v>117015.3</v>
      </c>
    </row>
    <row r="29" spans="1:4" ht="15" x14ac:dyDescent="0.25">
      <c r="A29" s="375">
        <v>26</v>
      </c>
      <c r="B29" s="376" t="s">
        <v>2720</v>
      </c>
      <c r="C29" s="377">
        <v>1.0900000000000001</v>
      </c>
      <c r="D29" s="297">
        <v>28343.71</v>
      </c>
    </row>
    <row r="30" spans="1:4" ht="15" x14ac:dyDescent="0.25">
      <c r="A30" s="375">
        <v>27</v>
      </c>
      <c r="B30" s="376" t="s">
        <v>2721</v>
      </c>
      <c r="C30" s="377">
        <v>4.51</v>
      </c>
      <c r="D30" s="297">
        <v>117275.33</v>
      </c>
    </row>
    <row r="31" spans="1:4" ht="15" x14ac:dyDescent="0.25">
      <c r="A31" s="375">
        <v>28</v>
      </c>
      <c r="B31" s="376" t="s">
        <v>579</v>
      </c>
      <c r="C31" s="377">
        <v>1.72</v>
      </c>
      <c r="D31" s="297">
        <v>44725.85</v>
      </c>
    </row>
    <row r="32" spans="1:4" ht="15" x14ac:dyDescent="0.25">
      <c r="A32" s="375">
        <v>29</v>
      </c>
      <c r="B32" s="376" t="s">
        <v>428</v>
      </c>
      <c r="C32" s="377">
        <v>0.74</v>
      </c>
      <c r="D32" s="297">
        <v>19242.52</v>
      </c>
    </row>
    <row r="33" spans="1:4" ht="15" x14ac:dyDescent="0.25">
      <c r="A33" s="375">
        <v>30</v>
      </c>
      <c r="B33" s="376" t="s">
        <v>429</v>
      </c>
      <c r="C33" s="377">
        <v>0.36</v>
      </c>
      <c r="D33" s="297">
        <v>9361.2199999999993</v>
      </c>
    </row>
    <row r="34" spans="1:4" ht="15" x14ac:dyDescent="0.25">
      <c r="A34" s="375">
        <v>31</v>
      </c>
      <c r="B34" s="376" t="s">
        <v>249</v>
      </c>
      <c r="C34" s="377">
        <v>1.84</v>
      </c>
      <c r="D34" s="297">
        <v>47846.26</v>
      </c>
    </row>
    <row r="35" spans="1:4" ht="15" x14ac:dyDescent="0.25">
      <c r="A35" s="375">
        <v>32</v>
      </c>
      <c r="B35" s="376" t="s">
        <v>430</v>
      </c>
      <c r="C35" s="377">
        <v>7.82</v>
      </c>
      <c r="D35" s="297">
        <v>203346.59</v>
      </c>
    </row>
    <row r="36" spans="1:4" ht="30" x14ac:dyDescent="0.25">
      <c r="A36" s="375">
        <v>33</v>
      </c>
      <c r="B36" s="376" t="s">
        <v>431</v>
      </c>
      <c r="C36" s="377">
        <v>5.68</v>
      </c>
      <c r="D36" s="297">
        <v>147699.31</v>
      </c>
    </row>
    <row r="37" spans="1:4" ht="30" x14ac:dyDescent="0.25">
      <c r="A37" s="375">
        <v>34</v>
      </c>
      <c r="B37" s="376" t="s">
        <v>432</v>
      </c>
      <c r="C37" s="377">
        <v>4.37</v>
      </c>
      <c r="D37" s="297">
        <v>113634.86</v>
      </c>
    </row>
    <row r="38" spans="1:4" ht="15" x14ac:dyDescent="0.25">
      <c r="A38" s="375">
        <v>35</v>
      </c>
      <c r="B38" s="376" t="s">
        <v>433</v>
      </c>
      <c r="C38" s="377">
        <v>0.97</v>
      </c>
      <c r="D38" s="297">
        <v>25223.3</v>
      </c>
    </row>
    <row r="39" spans="1:4" ht="15" x14ac:dyDescent="0.25">
      <c r="A39" s="375">
        <v>36</v>
      </c>
      <c r="B39" s="376" t="s">
        <v>434</v>
      </c>
      <c r="C39" s="377">
        <v>1.1100000000000001</v>
      </c>
      <c r="D39" s="297">
        <v>28863.77</v>
      </c>
    </row>
    <row r="40" spans="1:4" ht="15" x14ac:dyDescent="0.25">
      <c r="A40" s="375">
        <v>37</v>
      </c>
      <c r="B40" s="376" t="s">
        <v>435</v>
      </c>
      <c r="C40" s="377">
        <v>1.97</v>
      </c>
      <c r="D40" s="297">
        <v>51226.7</v>
      </c>
    </row>
    <row r="41" spans="1:4" ht="15" x14ac:dyDescent="0.25">
      <c r="A41" s="375">
        <v>38</v>
      </c>
      <c r="B41" s="376" t="s">
        <v>436</v>
      </c>
      <c r="C41" s="377">
        <v>2.78</v>
      </c>
      <c r="D41" s="297">
        <v>72289.45</v>
      </c>
    </row>
    <row r="42" spans="1:4" ht="15" x14ac:dyDescent="0.25">
      <c r="A42" s="375">
        <v>39</v>
      </c>
      <c r="B42" s="376" t="s">
        <v>2604</v>
      </c>
      <c r="C42" s="377">
        <v>1.1499999999999999</v>
      </c>
      <c r="D42" s="297">
        <v>29903.91</v>
      </c>
    </row>
    <row r="43" spans="1:4" ht="15" x14ac:dyDescent="0.25">
      <c r="A43" s="375">
        <v>40</v>
      </c>
      <c r="B43" s="376" t="s">
        <v>2605</v>
      </c>
      <c r="C43" s="377">
        <v>1.22</v>
      </c>
      <c r="D43" s="297">
        <v>31724.15</v>
      </c>
    </row>
    <row r="44" spans="1:4" ht="15" x14ac:dyDescent="0.25">
      <c r="A44" s="375">
        <v>41</v>
      </c>
      <c r="B44" s="376" t="s">
        <v>2606</v>
      </c>
      <c r="C44" s="377">
        <v>1.78</v>
      </c>
      <c r="D44" s="297">
        <v>46286.05</v>
      </c>
    </row>
    <row r="45" spans="1:4" ht="15" x14ac:dyDescent="0.25">
      <c r="A45" s="375">
        <v>42</v>
      </c>
      <c r="B45" s="376" t="s">
        <v>2607</v>
      </c>
      <c r="C45" s="377">
        <v>2.23</v>
      </c>
      <c r="D45" s="297">
        <v>57987.58</v>
      </c>
    </row>
    <row r="46" spans="1:4" ht="15" x14ac:dyDescent="0.25">
      <c r="A46" s="375">
        <v>43</v>
      </c>
      <c r="B46" s="376" t="s">
        <v>437</v>
      </c>
      <c r="C46" s="377">
        <v>2.36</v>
      </c>
      <c r="D46" s="297">
        <v>61368.02</v>
      </c>
    </row>
    <row r="47" spans="1:4" ht="15" x14ac:dyDescent="0.25">
      <c r="A47" s="375">
        <v>44</v>
      </c>
      <c r="B47" s="376" t="s">
        <v>438</v>
      </c>
      <c r="C47" s="377">
        <v>4.28</v>
      </c>
      <c r="D47" s="297">
        <v>111294.55</v>
      </c>
    </row>
    <row r="48" spans="1:4" ht="15" x14ac:dyDescent="0.25">
      <c r="A48" s="375">
        <v>45</v>
      </c>
      <c r="B48" s="376" t="s">
        <v>2608</v>
      </c>
      <c r="C48" s="377">
        <v>2.95</v>
      </c>
      <c r="D48" s="297">
        <v>76710.03</v>
      </c>
    </row>
    <row r="49" spans="1:4" ht="15" x14ac:dyDescent="0.25">
      <c r="A49" s="375">
        <v>46</v>
      </c>
      <c r="B49" s="376" t="s">
        <v>2609</v>
      </c>
      <c r="C49" s="377">
        <v>5.33</v>
      </c>
      <c r="D49" s="297">
        <v>138598.12</v>
      </c>
    </row>
    <row r="50" spans="1:4" ht="15" x14ac:dyDescent="0.25">
      <c r="A50" s="375">
        <v>47</v>
      </c>
      <c r="B50" s="376" t="s">
        <v>2610</v>
      </c>
      <c r="C50" s="377">
        <v>0.77</v>
      </c>
      <c r="D50" s="297">
        <v>20022.62</v>
      </c>
    </row>
    <row r="51" spans="1:4" ht="15" x14ac:dyDescent="0.25">
      <c r="A51" s="375">
        <v>48</v>
      </c>
      <c r="B51" s="376" t="s">
        <v>2722</v>
      </c>
      <c r="C51" s="377">
        <v>0.97</v>
      </c>
      <c r="D51" s="297">
        <v>25223.3</v>
      </c>
    </row>
    <row r="52" spans="1:4" ht="15" x14ac:dyDescent="0.25">
      <c r="A52" s="375">
        <v>49</v>
      </c>
      <c r="B52" s="376" t="s">
        <v>709</v>
      </c>
      <c r="C52" s="377">
        <v>0.88</v>
      </c>
      <c r="D52" s="297">
        <v>22882.99</v>
      </c>
    </row>
    <row r="53" spans="1:4" ht="15" x14ac:dyDescent="0.25">
      <c r="A53" s="375">
        <v>50</v>
      </c>
      <c r="B53" s="376" t="s">
        <v>710</v>
      </c>
      <c r="C53" s="377">
        <v>1.05</v>
      </c>
      <c r="D53" s="297">
        <v>27303.57</v>
      </c>
    </row>
    <row r="54" spans="1:4" ht="15" x14ac:dyDescent="0.25">
      <c r="A54" s="375">
        <v>51</v>
      </c>
      <c r="B54" s="376" t="s">
        <v>711</v>
      </c>
      <c r="C54" s="377">
        <v>1.25</v>
      </c>
      <c r="D54" s="297">
        <v>32504.25</v>
      </c>
    </row>
    <row r="55" spans="1:4" ht="15" x14ac:dyDescent="0.25">
      <c r="A55" s="375">
        <v>52</v>
      </c>
      <c r="B55" s="376" t="s">
        <v>142</v>
      </c>
      <c r="C55" s="377">
        <v>1.51</v>
      </c>
      <c r="D55" s="297">
        <v>39265.129999999997</v>
      </c>
    </row>
    <row r="56" spans="1:4" ht="15" x14ac:dyDescent="0.25">
      <c r="A56" s="375">
        <v>53</v>
      </c>
      <c r="B56" s="376" t="s">
        <v>712</v>
      </c>
      <c r="C56" s="377">
        <v>2.2599999999999998</v>
      </c>
      <c r="D56" s="297">
        <v>58767.68</v>
      </c>
    </row>
    <row r="57" spans="1:4" ht="15" x14ac:dyDescent="0.25">
      <c r="A57" s="375">
        <v>54</v>
      </c>
      <c r="B57" s="376" t="s">
        <v>2611</v>
      </c>
      <c r="C57" s="377">
        <v>1.38</v>
      </c>
      <c r="D57" s="297">
        <v>35884.69</v>
      </c>
    </row>
    <row r="58" spans="1:4" ht="15" x14ac:dyDescent="0.25">
      <c r="A58" s="375">
        <v>55</v>
      </c>
      <c r="B58" s="376" t="s">
        <v>2612</v>
      </c>
      <c r="C58" s="377">
        <v>2.82</v>
      </c>
      <c r="D58" s="297">
        <v>73329.59</v>
      </c>
    </row>
    <row r="59" spans="1:4" ht="15" x14ac:dyDescent="0.25">
      <c r="A59" s="375">
        <v>56</v>
      </c>
      <c r="B59" s="376" t="s">
        <v>165</v>
      </c>
      <c r="C59" s="377">
        <v>0.57999999999999996</v>
      </c>
      <c r="D59" s="297">
        <v>15081.97</v>
      </c>
    </row>
    <row r="60" spans="1:4" ht="15" x14ac:dyDescent="0.25">
      <c r="A60" s="375">
        <v>57</v>
      </c>
      <c r="B60" s="376" t="s">
        <v>166</v>
      </c>
      <c r="C60" s="377">
        <v>0.62</v>
      </c>
      <c r="D60" s="297">
        <v>16122.11</v>
      </c>
    </row>
    <row r="61" spans="1:4" ht="15" x14ac:dyDescent="0.25">
      <c r="A61" s="375">
        <v>58</v>
      </c>
      <c r="B61" s="376" t="s">
        <v>713</v>
      </c>
      <c r="C61" s="377">
        <v>1.4</v>
      </c>
      <c r="D61" s="297">
        <v>36404.76</v>
      </c>
    </row>
    <row r="62" spans="1:4" ht="15" x14ac:dyDescent="0.25">
      <c r="A62" s="375">
        <v>59</v>
      </c>
      <c r="B62" s="376" t="s">
        <v>167</v>
      </c>
      <c r="C62" s="377">
        <v>1.27</v>
      </c>
      <c r="D62" s="297">
        <v>33024.32</v>
      </c>
    </row>
    <row r="63" spans="1:4" ht="15" x14ac:dyDescent="0.25">
      <c r="A63" s="375">
        <v>60</v>
      </c>
      <c r="B63" s="376" t="s">
        <v>168</v>
      </c>
      <c r="C63" s="377">
        <v>3.12</v>
      </c>
      <c r="D63" s="297">
        <v>81130.61</v>
      </c>
    </row>
    <row r="64" spans="1:4" ht="15" x14ac:dyDescent="0.25">
      <c r="A64" s="375">
        <v>61</v>
      </c>
      <c r="B64" s="376" t="s">
        <v>169</v>
      </c>
      <c r="C64" s="377">
        <v>4.51</v>
      </c>
      <c r="D64" s="297">
        <v>117275.33</v>
      </c>
    </row>
    <row r="65" spans="1:4" ht="15" x14ac:dyDescent="0.25">
      <c r="A65" s="375">
        <v>62</v>
      </c>
      <c r="B65" s="376" t="s">
        <v>2723</v>
      </c>
      <c r="C65" s="377">
        <v>7.2</v>
      </c>
      <c r="D65" s="297">
        <v>187224.48</v>
      </c>
    </row>
    <row r="66" spans="1:4" ht="15" x14ac:dyDescent="0.25">
      <c r="A66" s="375">
        <v>63</v>
      </c>
      <c r="B66" s="376" t="s">
        <v>170</v>
      </c>
      <c r="C66" s="377">
        <v>1.18</v>
      </c>
      <c r="D66" s="297">
        <v>30684.01</v>
      </c>
    </row>
    <row r="67" spans="1:4" ht="15" x14ac:dyDescent="0.25">
      <c r="A67" s="375">
        <v>64</v>
      </c>
      <c r="B67" s="376" t="s">
        <v>171</v>
      </c>
      <c r="C67" s="377">
        <v>0.98</v>
      </c>
      <c r="D67" s="297">
        <v>25483.33</v>
      </c>
    </row>
    <row r="68" spans="1:4" ht="15.75" customHeight="1" x14ac:dyDescent="0.2">
      <c r="A68" s="392">
        <v>65</v>
      </c>
      <c r="B68" s="393" t="s">
        <v>1209</v>
      </c>
      <c r="C68" s="394">
        <v>0.35</v>
      </c>
      <c r="D68" s="297">
        <v>9101.19</v>
      </c>
    </row>
    <row r="69" spans="1:4" ht="15" x14ac:dyDescent="0.25">
      <c r="A69" s="375">
        <v>66</v>
      </c>
      <c r="B69" s="376" t="s">
        <v>715</v>
      </c>
      <c r="C69" s="377">
        <v>0.5</v>
      </c>
      <c r="D69" s="297">
        <v>13001.7</v>
      </c>
    </row>
    <row r="70" spans="1:4" ht="15" x14ac:dyDescent="0.25">
      <c r="A70" s="375">
        <v>67</v>
      </c>
      <c r="B70" s="376" t="s">
        <v>1210</v>
      </c>
      <c r="C70" s="377">
        <v>1.01</v>
      </c>
      <c r="D70" s="297">
        <v>26263.43</v>
      </c>
    </row>
    <row r="71" spans="1:4" ht="15" x14ac:dyDescent="0.25">
      <c r="A71" s="375">
        <v>68</v>
      </c>
      <c r="B71" s="376" t="s">
        <v>716</v>
      </c>
      <c r="C71" s="377">
        <v>2.2999999999999998</v>
      </c>
      <c r="D71" s="297">
        <v>59807.82</v>
      </c>
    </row>
    <row r="72" spans="1:4" ht="15" x14ac:dyDescent="0.25">
      <c r="A72" s="375">
        <v>69</v>
      </c>
      <c r="B72" s="376" t="s">
        <v>2613</v>
      </c>
      <c r="C72" s="377">
        <v>1.42</v>
      </c>
      <c r="D72" s="297">
        <v>36924.83</v>
      </c>
    </row>
    <row r="73" spans="1:4" ht="15" x14ac:dyDescent="0.25">
      <c r="A73" s="375">
        <v>70</v>
      </c>
      <c r="B73" s="376" t="s">
        <v>2614</v>
      </c>
      <c r="C73" s="377">
        <v>2.81</v>
      </c>
      <c r="D73" s="297">
        <v>73069.55</v>
      </c>
    </row>
    <row r="74" spans="1:4" ht="30" x14ac:dyDescent="0.25">
      <c r="A74" s="375">
        <v>71</v>
      </c>
      <c r="B74" s="376" t="s">
        <v>2724</v>
      </c>
      <c r="C74" s="377">
        <v>3.48</v>
      </c>
      <c r="D74" s="297">
        <v>90491.83</v>
      </c>
    </row>
    <row r="75" spans="1:4" ht="15" x14ac:dyDescent="0.25">
      <c r="A75" s="375">
        <v>72</v>
      </c>
      <c r="B75" s="376" t="s">
        <v>2615</v>
      </c>
      <c r="C75" s="377">
        <v>1.1200000000000001</v>
      </c>
      <c r="D75" s="297">
        <v>29123.81</v>
      </c>
    </row>
    <row r="76" spans="1:4" ht="15" x14ac:dyDescent="0.25">
      <c r="A76" s="375">
        <v>73</v>
      </c>
      <c r="B76" s="376" t="s">
        <v>2616</v>
      </c>
      <c r="C76" s="377">
        <v>2.0099999999999998</v>
      </c>
      <c r="D76" s="297">
        <v>52266.83</v>
      </c>
    </row>
    <row r="77" spans="1:4" ht="15" x14ac:dyDescent="0.25">
      <c r="A77" s="375">
        <v>74</v>
      </c>
      <c r="B77" s="376" t="s">
        <v>2617</v>
      </c>
      <c r="C77" s="377">
        <v>1.42</v>
      </c>
      <c r="D77" s="297">
        <v>36924.83</v>
      </c>
    </row>
    <row r="78" spans="1:4" ht="15" x14ac:dyDescent="0.25">
      <c r="A78" s="375">
        <v>75</v>
      </c>
      <c r="B78" s="376" t="s">
        <v>2618</v>
      </c>
      <c r="C78" s="377">
        <v>2.38</v>
      </c>
      <c r="D78" s="297">
        <v>61888.09</v>
      </c>
    </row>
    <row r="79" spans="1:4" ht="15" x14ac:dyDescent="0.25">
      <c r="A79" s="375">
        <v>76</v>
      </c>
      <c r="B79" s="376" t="s">
        <v>564</v>
      </c>
      <c r="C79" s="377">
        <v>0.84</v>
      </c>
      <c r="D79" s="297">
        <v>21842.86</v>
      </c>
    </row>
    <row r="80" spans="1:4" ht="15" x14ac:dyDescent="0.25">
      <c r="A80" s="375">
        <v>77</v>
      </c>
      <c r="B80" s="376" t="s">
        <v>565</v>
      </c>
      <c r="C80" s="377">
        <v>1.74</v>
      </c>
      <c r="D80" s="297">
        <v>45245.919999999998</v>
      </c>
    </row>
    <row r="81" spans="1:4" ht="15" x14ac:dyDescent="0.25">
      <c r="A81" s="375">
        <v>78</v>
      </c>
      <c r="B81" s="376" t="s">
        <v>566</v>
      </c>
      <c r="C81" s="377">
        <v>2.4900000000000002</v>
      </c>
      <c r="D81" s="297">
        <v>64748.47</v>
      </c>
    </row>
    <row r="82" spans="1:4" ht="15" x14ac:dyDescent="0.25">
      <c r="A82" s="375">
        <v>79</v>
      </c>
      <c r="B82" s="376" t="s">
        <v>623</v>
      </c>
      <c r="C82" s="377">
        <v>0.98</v>
      </c>
      <c r="D82" s="297">
        <v>25483.33</v>
      </c>
    </row>
    <row r="83" spans="1:4" ht="15" x14ac:dyDescent="0.25">
      <c r="A83" s="375">
        <v>80</v>
      </c>
      <c r="B83" s="376" t="s">
        <v>624</v>
      </c>
      <c r="C83" s="377">
        <v>1.55</v>
      </c>
      <c r="D83" s="297">
        <v>40305.269999999997</v>
      </c>
    </row>
    <row r="84" spans="1:4" ht="15" x14ac:dyDescent="0.25">
      <c r="A84" s="375">
        <v>81</v>
      </c>
      <c r="B84" s="376" t="s">
        <v>567</v>
      </c>
      <c r="C84" s="377">
        <v>0.84</v>
      </c>
      <c r="D84" s="297">
        <v>21842.86</v>
      </c>
    </row>
    <row r="85" spans="1:4" ht="15" x14ac:dyDescent="0.25">
      <c r="A85" s="375">
        <v>82</v>
      </c>
      <c r="B85" s="376" t="s">
        <v>568</v>
      </c>
      <c r="C85" s="377">
        <v>1.33</v>
      </c>
      <c r="D85" s="297">
        <v>34584.519999999997</v>
      </c>
    </row>
    <row r="86" spans="1:4" ht="15" x14ac:dyDescent="0.25">
      <c r="A86" s="375">
        <v>83</v>
      </c>
      <c r="B86" s="376" t="s">
        <v>2619</v>
      </c>
      <c r="C86" s="377">
        <v>0.96</v>
      </c>
      <c r="D86" s="297">
        <v>24963.26</v>
      </c>
    </row>
    <row r="87" spans="1:4" ht="15" x14ac:dyDescent="0.25">
      <c r="A87" s="375">
        <v>84</v>
      </c>
      <c r="B87" s="376" t="s">
        <v>2620</v>
      </c>
      <c r="C87" s="377">
        <v>2.0099999999999998</v>
      </c>
      <c r="D87" s="297">
        <v>52266.83</v>
      </c>
    </row>
    <row r="88" spans="1:4" ht="15" x14ac:dyDescent="0.25">
      <c r="A88" s="375">
        <v>85</v>
      </c>
      <c r="B88" s="376" t="s">
        <v>143</v>
      </c>
      <c r="C88" s="377">
        <v>1.02</v>
      </c>
      <c r="D88" s="297">
        <v>26523.47</v>
      </c>
    </row>
    <row r="89" spans="1:4" ht="15" x14ac:dyDescent="0.25">
      <c r="A89" s="375">
        <v>86</v>
      </c>
      <c r="B89" s="376" t="s">
        <v>580</v>
      </c>
      <c r="C89" s="377">
        <v>1.95</v>
      </c>
      <c r="D89" s="297">
        <v>50706.63</v>
      </c>
    </row>
    <row r="90" spans="1:4" ht="15" x14ac:dyDescent="0.25">
      <c r="A90" s="375">
        <v>87</v>
      </c>
      <c r="B90" s="376" t="s">
        <v>871</v>
      </c>
      <c r="C90" s="377">
        <v>0.74</v>
      </c>
      <c r="D90" s="297">
        <v>19242.52</v>
      </c>
    </row>
    <row r="91" spans="1:4" ht="15" x14ac:dyDescent="0.25">
      <c r="A91" s="375">
        <v>88</v>
      </c>
      <c r="B91" s="376" t="s">
        <v>872</v>
      </c>
      <c r="C91" s="377">
        <v>0.99</v>
      </c>
      <c r="D91" s="297">
        <v>25743.37</v>
      </c>
    </row>
    <row r="92" spans="1:4" ht="15" x14ac:dyDescent="0.25">
      <c r="A92" s="375">
        <v>89</v>
      </c>
      <c r="B92" s="376" t="s">
        <v>1137</v>
      </c>
      <c r="C92" s="377">
        <v>1.1499999999999999</v>
      </c>
      <c r="D92" s="297">
        <v>29903.91</v>
      </c>
    </row>
    <row r="93" spans="1:4" ht="15" x14ac:dyDescent="0.25">
      <c r="A93" s="375">
        <v>90</v>
      </c>
      <c r="B93" s="376" t="s">
        <v>1138</v>
      </c>
      <c r="C93" s="377">
        <v>2.82</v>
      </c>
      <c r="D93" s="297">
        <v>73329.59</v>
      </c>
    </row>
    <row r="94" spans="1:4" ht="15" x14ac:dyDescent="0.25">
      <c r="A94" s="375">
        <v>91</v>
      </c>
      <c r="B94" s="376" t="s">
        <v>2621</v>
      </c>
      <c r="C94" s="377">
        <v>2.52</v>
      </c>
      <c r="D94" s="297">
        <v>65528.57</v>
      </c>
    </row>
    <row r="95" spans="1:4" ht="15" x14ac:dyDescent="0.25">
      <c r="A95" s="375">
        <v>92</v>
      </c>
      <c r="B95" s="376" t="s">
        <v>2622</v>
      </c>
      <c r="C95" s="377">
        <v>3.12</v>
      </c>
      <c r="D95" s="297">
        <v>81130.61</v>
      </c>
    </row>
    <row r="96" spans="1:4" ht="15" x14ac:dyDescent="0.25">
      <c r="A96" s="375">
        <v>93</v>
      </c>
      <c r="B96" s="376" t="s">
        <v>2623</v>
      </c>
      <c r="C96" s="377">
        <v>4.51</v>
      </c>
      <c r="D96" s="297">
        <v>117275.33</v>
      </c>
    </row>
    <row r="97" spans="1:4" ht="15" x14ac:dyDescent="0.25">
      <c r="A97" s="375">
        <v>94</v>
      </c>
      <c r="B97" s="376" t="s">
        <v>144</v>
      </c>
      <c r="C97" s="377">
        <v>0.82</v>
      </c>
      <c r="D97" s="297">
        <v>21322.79</v>
      </c>
    </row>
    <row r="98" spans="1:4" ht="15" x14ac:dyDescent="0.25">
      <c r="A98" s="375">
        <v>95</v>
      </c>
      <c r="B98" s="376" t="s">
        <v>873</v>
      </c>
      <c r="C98" s="377">
        <v>0.98</v>
      </c>
      <c r="D98" s="297">
        <v>25483.33</v>
      </c>
    </row>
    <row r="99" spans="1:4" ht="15" x14ac:dyDescent="0.25">
      <c r="A99" s="375">
        <v>96</v>
      </c>
      <c r="B99" s="376" t="s">
        <v>874</v>
      </c>
      <c r="C99" s="377">
        <v>1.49</v>
      </c>
      <c r="D99" s="297">
        <v>38745.07</v>
      </c>
    </row>
    <row r="100" spans="1:4" ht="15" x14ac:dyDescent="0.25">
      <c r="A100" s="375">
        <v>97</v>
      </c>
      <c r="B100" s="376" t="s">
        <v>875</v>
      </c>
      <c r="C100" s="377">
        <v>0.68</v>
      </c>
      <c r="D100" s="297">
        <v>17682.310000000001</v>
      </c>
    </row>
    <row r="101" spans="1:4" ht="15" x14ac:dyDescent="0.25">
      <c r="A101" s="375">
        <v>98</v>
      </c>
      <c r="B101" s="376" t="s">
        <v>876</v>
      </c>
      <c r="C101" s="377">
        <v>1.01</v>
      </c>
      <c r="D101" s="297">
        <v>26263.43</v>
      </c>
    </row>
    <row r="102" spans="1:4" ht="15" x14ac:dyDescent="0.25">
      <c r="A102" s="375">
        <v>99</v>
      </c>
      <c r="B102" s="376" t="s">
        <v>145</v>
      </c>
      <c r="C102" s="377">
        <v>0.4</v>
      </c>
      <c r="D102" s="297">
        <v>10401.36</v>
      </c>
    </row>
    <row r="103" spans="1:4" ht="15" x14ac:dyDescent="0.25">
      <c r="A103" s="375">
        <v>100</v>
      </c>
      <c r="B103" s="376" t="s">
        <v>146</v>
      </c>
      <c r="C103" s="377">
        <v>1.54</v>
      </c>
      <c r="D103" s="297">
        <v>40045.24</v>
      </c>
    </row>
    <row r="104" spans="1:4" ht="15" x14ac:dyDescent="0.25">
      <c r="A104" s="375">
        <v>101</v>
      </c>
      <c r="B104" s="376" t="s">
        <v>877</v>
      </c>
      <c r="C104" s="377">
        <v>4.13</v>
      </c>
      <c r="D104" s="297">
        <v>107394.04</v>
      </c>
    </row>
    <row r="105" spans="1:4" ht="15" x14ac:dyDescent="0.25">
      <c r="A105" s="375">
        <v>102</v>
      </c>
      <c r="B105" s="376" t="s">
        <v>878</v>
      </c>
      <c r="C105" s="377">
        <v>5.82</v>
      </c>
      <c r="D105" s="297">
        <v>151339.79</v>
      </c>
    </row>
    <row r="106" spans="1:4" ht="15" x14ac:dyDescent="0.25">
      <c r="A106" s="375">
        <v>103</v>
      </c>
      <c r="B106" s="376" t="s">
        <v>879</v>
      </c>
      <c r="C106" s="377">
        <v>1.41</v>
      </c>
      <c r="D106" s="297">
        <v>36664.79</v>
      </c>
    </row>
    <row r="107" spans="1:4" ht="15" x14ac:dyDescent="0.25">
      <c r="A107" s="375">
        <v>104</v>
      </c>
      <c r="B107" s="376" t="s">
        <v>880</v>
      </c>
      <c r="C107" s="377">
        <v>2.19</v>
      </c>
      <c r="D107" s="297">
        <v>56947.45</v>
      </c>
    </row>
    <row r="108" spans="1:4" ht="15" x14ac:dyDescent="0.25">
      <c r="A108" s="375">
        <v>105</v>
      </c>
      <c r="B108" s="376" t="s">
        <v>881</v>
      </c>
      <c r="C108" s="377">
        <v>2.42</v>
      </c>
      <c r="D108" s="297">
        <v>62928.23</v>
      </c>
    </row>
    <row r="109" spans="1:4" ht="15" x14ac:dyDescent="0.25">
      <c r="A109" s="375">
        <v>106</v>
      </c>
      <c r="B109" s="376" t="s">
        <v>147</v>
      </c>
      <c r="C109" s="377">
        <v>1.02</v>
      </c>
      <c r="D109" s="297">
        <v>26523.47</v>
      </c>
    </row>
    <row r="110" spans="1:4" ht="15" x14ac:dyDescent="0.25">
      <c r="A110" s="375">
        <v>107</v>
      </c>
      <c r="B110" s="376" t="s">
        <v>148</v>
      </c>
      <c r="C110" s="377">
        <v>4.21</v>
      </c>
      <c r="D110" s="297">
        <v>109474.31</v>
      </c>
    </row>
    <row r="111" spans="1:4" ht="15" x14ac:dyDescent="0.25">
      <c r="A111" s="375">
        <v>108</v>
      </c>
      <c r="B111" s="376" t="s">
        <v>882</v>
      </c>
      <c r="C111" s="377">
        <v>16.02</v>
      </c>
      <c r="D111" s="297">
        <v>416574.47</v>
      </c>
    </row>
    <row r="112" spans="1:4" ht="30" x14ac:dyDescent="0.25">
      <c r="A112" s="375">
        <v>109</v>
      </c>
      <c r="B112" s="376" t="s">
        <v>883</v>
      </c>
      <c r="C112" s="377">
        <v>7.4</v>
      </c>
      <c r="D112" s="297">
        <v>192425.16</v>
      </c>
    </row>
    <row r="113" spans="1:4" ht="15" x14ac:dyDescent="0.25">
      <c r="A113" s="375">
        <v>110</v>
      </c>
      <c r="B113" s="376" t="s">
        <v>149</v>
      </c>
      <c r="C113" s="377">
        <v>1.92</v>
      </c>
      <c r="D113" s="297">
        <v>49926.53</v>
      </c>
    </row>
    <row r="114" spans="1:4" ht="15" x14ac:dyDescent="0.25">
      <c r="A114" s="375">
        <v>111</v>
      </c>
      <c r="B114" s="376" t="s">
        <v>651</v>
      </c>
      <c r="C114" s="377">
        <v>1.39</v>
      </c>
      <c r="D114" s="297">
        <v>36144.730000000003</v>
      </c>
    </row>
    <row r="115" spans="1:4" ht="15" x14ac:dyDescent="0.25">
      <c r="A115" s="375">
        <v>112</v>
      </c>
      <c r="B115" s="376" t="s">
        <v>652</v>
      </c>
      <c r="C115" s="377">
        <v>1.89</v>
      </c>
      <c r="D115" s="297">
        <v>49146.43</v>
      </c>
    </row>
    <row r="116" spans="1:4" ht="15" x14ac:dyDescent="0.25">
      <c r="A116" s="375">
        <v>113</v>
      </c>
      <c r="B116" s="376" t="s">
        <v>653</v>
      </c>
      <c r="C116" s="377">
        <v>2.56</v>
      </c>
      <c r="D116" s="297">
        <v>66568.7</v>
      </c>
    </row>
    <row r="117" spans="1:4" ht="15" x14ac:dyDescent="0.25">
      <c r="A117" s="375">
        <v>114</v>
      </c>
      <c r="B117" s="376" t="s">
        <v>654</v>
      </c>
      <c r="C117" s="377">
        <v>1.66</v>
      </c>
      <c r="D117" s="297">
        <v>43165.64</v>
      </c>
    </row>
    <row r="118" spans="1:4" ht="15.75" customHeight="1" x14ac:dyDescent="0.25">
      <c r="A118" s="375">
        <v>115</v>
      </c>
      <c r="B118" s="376" t="s">
        <v>2725</v>
      </c>
      <c r="C118" s="377">
        <v>1.82</v>
      </c>
      <c r="D118" s="297">
        <v>47326.19</v>
      </c>
    </row>
    <row r="119" spans="1:4" ht="15" x14ac:dyDescent="0.25">
      <c r="A119" s="375">
        <v>116</v>
      </c>
      <c r="B119" s="376" t="s">
        <v>150</v>
      </c>
      <c r="C119" s="377">
        <v>1.71</v>
      </c>
      <c r="D119" s="297">
        <v>44465.81</v>
      </c>
    </row>
    <row r="120" spans="1:4" ht="30" x14ac:dyDescent="0.25">
      <c r="A120" s="375">
        <v>117</v>
      </c>
      <c r="B120" s="376" t="s">
        <v>2726</v>
      </c>
      <c r="C120" s="377">
        <v>1.98</v>
      </c>
      <c r="D120" s="297">
        <v>51486.73</v>
      </c>
    </row>
    <row r="121" spans="1:4" ht="30" x14ac:dyDescent="0.25">
      <c r="A121" s="375">
        <v>118</v>
      </c>
      <c r="B121" s="376" t="s">
        <v>655</v>
      </c>
      <c r="C121" s="377">
        <v>3.66</v>
      </c>
      <c r="D121" s="297">
        <v>95172.44</v>
      </c>
    </row>
    <row r="122" spans="1:4" ht="30" x14ac:dyDescent="0.25">
      <c r="A122" s="375">
        <v>119</v>
      </c>
      <c r="B122" s="376" t="s">
        <v>1211</v>
      </c>
      <c r="C122" s="377">
        <v>4.05</v>
      </c>
      <c r="D122" s="297">
        <v>105313.77</v>
      </c>
    </row>
    <row r="123" spans="1:4" ht="30" x14ac:dyDescent="0.25">
      <c r="A123" s="375">
        <v>120</v>
      </c>
      <c r="B123" s="376" t="s">
        <v>656</v>
      </c>
      <c r="C123" s="377">
        <v>2.4500000000000002</v>
      </c>
      <c r="D123" s="297">
        <v>63708.33</v>
      </c>
    </row>
    <row r="124" spans="1:4" ht="30" x14ac:dyDescent="0.25">
      <c r="A124" s="375">
        <v>121</v>
      </c>
      <c r="B124" s="376" t="s">
        <v>657</v>
      </c>
      <c r="C124" s="377">
        <v>4.24</v>
      </c>
      <c r="D124" s="297">
        <v>110254.42</v>
      </c>
    </row>
    <row r="125" spans="1:4" ht="30" x14ac:dyDescent="0.25">
      <c r="A125" s="375">
        <v>122</v>
      </c>
      <c r="B125" s="376" t="s">
        <v>658</v>
      </c>
      <c r="C125" s="377">
        <v>1.4</v>
      </c>
      <c r="D125" s="297">
        <v>36404.76</v>
      </c>
    </row>
    <row r="126" spans="1:4" ht="30" x14ac:dyDescent="0.25">
      <c r="A126" s="375">
        <v>123</v>
      </c>
      <c r="B126" s="376" t="s">
        <v>659</v>
      </c>
      <c r="C126" s="377">
        <v>2.46</v>
      </c>
      <c r="D126" s="297">
        <v>63968.36</v>
      </c>
    </row>
    <row r="127" spans="1:4" ht="30" x14ac:dyDescent="0.25">
      <c r="A127" s="375">
        <v>124</v>
      </c>
      <c r="B127" s="376" t="s">
        <v>1212</v>
      </c>
      <c r="C127" s="377">
        <v>3.24</v>
      </c>
      <c r="D127" s="297">
        <v>84251.02</v>
      </c>
    </row>
    <row r="128" spans="1:4" ht="15" x14ac:dyDescent="0.25">
      <c r="A128" s="375">
        <v>125</v>
      </c>
      <c r="B128" s="376" t="s">
        <v>172</v>
      </c>
      <c r="C128" s="377">
        <v>1.0900000000000001</v>
      </c>
      <c r="D128" s="297">
        <v>28343.71</v>
      </c>
    </row>
    <row r="129" spans="1:4" ht="15" x14ac:dyDescent="0.25">
      <c r="A129" s="375">
        <v>126</v>
      </c>
      <c r="B129" s="376" t="s">
        <v>1090</v>
      </c>
      <c r="C129" s="377">
        <v>1.36</v>
      </c>
      <c r="D129" s="297">
        <v>35364.620000000003</v>
      </c>
    </row>
    <row r="130" spans="1:4" ht="15" x14ac:dyDescent="0.25">
      <c r="A130" s="375">
        <v>127</v>
      </c>
      <c r="B130" s="376" t="s">
        <v>1213</v>
      </c>
      <c r="C130" s="377">
        <v>1.41</v>
      </c>
      <c r="D130" s="297">
        <v>36664.79</v>
      </c>
    </row>
    <row r="131" spans="1:4" ht="15.75" customHeight="1" x14ac:dyDescent="0.25">
      <c r="A131" s="375">
        <v>128</v>
      </c>
      <c r="B131" s="376" t="s">
        <v>2727</v>
      </c>
      <c r="C131" s="377">
        <v>1.88</v>
      </c>
      <c r="D131" s="297">
        <v>48886.39</v>
      </c>
    </row>
    <row r="132" spans="1:4" ht="15.75" customHeight="1" x14ac:dyDescent="0.25">
      <c r="A132" s="375">
        <v>129</v>
      </c>
      <c r="B132" s="376" t="s">
        <v>2728</v>
      </c>
      <c r="C132" s="377">
        <v>1.92</v>
      </c>
      <c r="D132" s="297">
        <v>49926.53</v>
      </c>
    </row>
    <row r="133" spans="1:4" ht="30" x14ac:dyDescent="0.25">
      <c r="A133" s="375">
        <v>130</v>
      </c>
      <c r="B133" s="376" t="s">
        <v>2729</v>
      </c>
      <c r="C133" s="377">
        <v>2.29</v>
      </c>
      <c r="D133" s="297">
        <v>59547.79</v>
      </c>
    </row>
    <row r="134" spans="1:4" ht="30" x14ac:dyDescent="0.25">
      <c r="A134" s="375">
        <v>131</v>
      </c>
      <c r="B134" s="376" t="s">
        <v>2730</v>
      </c>
      <c r="C134" s="377">
        <v>3.12</v>
      </c>
      <c r="D134" s="297">
        <v>81130.61</v>
      </c>
    </row>
    <row r="135" spans="1:4" ht="30" x14ac:dyDescent="0.25">
      <c r="A135" s="375">
        <v>132</v>
      </c>
      <c r="B135" s="376" t="s">
        <v>1214</v>
      </c>
      <c r="C135" s="377">
        <v>1.96</v>
      </c>
      <c r="D135" s="297">
        <v>50966.66</v>
      </c>
    </row>
    <row r="136" spans="1:4" ht="30" x14ac:dyDescent="0.25">
      <c r="A136" s="375">
        <v>133</v>
      </c>
      <c r="B136" s="376" t="s">
        <v>1215</v>
      </c>
      <c r="C136" s="377">
        <v>2.17</v>
      </c>
      <c r="D136" s="297">
        <v>56427.38</v>
      </c>
    </row>
    <row r="137" spans="1:4" ht="18" customHeight="1" x14ac:dyDescent="0.25">
      <c r="A137" s="375">
        <v>134</v>
      </c>
      <c r="B137" s="376" t="s">
        <v>1216</v>
      </c>
      <c r="C137" s="377">
        <v>2.02</v>
      </c>
      <c r="D137" s="297">
        <v>52526.87</v>
      </c>
    </row>
    <row r="138" spans="1:4" ht="15.75" customHeight="1" x14ac:dyDescent="0.25">
      <c r="A138" s="375">
        <v>135</v>
      </c>
      <c r="B138" s="376" t="s">
        <v>1217</v>
      </c>
      <c r="C138" s="377">
        <v>2.57</v>
      </c>
      <c r="D138" s="297">
        <v>66828.740000000005</v>
      </c>
    </row>
    <row r="139" spans="1:4" ht="15.75" customHeight="1" x14ac:dyDescent="0.25">
      <c r="A139" s="375">
        <v>136</v>
      </c>
      <c r="B139" s="376" t="s">
        <v>1218</v>
      </c>
      <c r="C139" s="377">
        <v>3.14</v>
      </c>
      <c r="D139" s="297">
        <v>81650.679999999993</v>
      </c>
    </row>
    <row r="140" spans="1:4" ht="15" x14ac:dyDescent="0.25">
      <c r="A140" s="375">
        <v>137</v>
      </c>
      <c r="B140" s="376" t="s">
        <v>122</v>
      </c>
      <c r="C140" s="377">
        <v>2.48</v>
      </c>
      <c r="D140" s="297">
        <v>64488.43</v>
      </c>
    </row>
    <row r="141" spans="1:4" ht="21" customHeight="1" x14ac:dyDescent="0.25">
      <c r="A141" s="375">
        <v>138</v>
      </c>
      <c r="B141" s="376" t="s">
        <v>660</v>
      </c>
      <c r="C141" s="377">
        <v>0.5</v>
      </c>
      <c r="D141" s="297">
        <v>13001.7</v>
      </c>
    </row>
    <row r="142" spans="1:4" ht="30" x14ac:dyDescent="0.25">
      <c r="A142" s="375">
        <v>139</v>
      </c>
      <c r="B142" s="376" t="s">
        <v>2731</v>
      </c>
      <c r="C142" s="377">
        <v>1.91</v>
      </c>
      <c r="D142" s="297">
        <v>49666.49</v>
      </c>
    </row>
    <row r="143" spans="1:4" ht="30" x14ac:dyDescent="0.25">
      <c r="A143" s="375">
        <v>140</v>
      </c>
      <c r="B143" s="376" t="s">
        <v>661</v>
      </c>
      <c r="C143" s="377">
        <v>2.88</v>
      </c>
      <c r="D143" s="297">
        <v>74889.789999999994</v>
      </c>
    </row>
    <row r="144" spans="1:4" ht="30" x14ac:dyDescent="0.25">
      <c r="A144" s="375">
        <v>141</v>
      </c>
      <c r="B144" s="376" t="s">
        <v>662</v>
      </c>
      <c r="C144" s="377">
        <v>4.25</v>
      </c>
      <c r="D144" s="297">
        <v>110514.45</v>
      </c>
    </row>
    <row r="145" spans="1:4" ht="30" x14ac:dyDescent="0.25">
      <c r="A145" s="375">
        <v>142</v>
      </c>
      <c r="B145" s="376" t="s">
        <v>123</v>
      </c>
      <c r="C145" s="377">
        <v>2.56</v>
      </c>
      <c r="D145" s="297">
        <v>66568.7</v>
      </c>
    </row>
    <row r="146" spans="1:4" ht="30" x14ac:dyDescent="0.25">
      <c r="A146" s="375">
        <v>143</v>
      </c>
      <c r="B146" s="376" t="s">
        <v>124</v>
      </c>
      <c r="C146" s="377">
        <v>3.6</v>
      </c>
      <c r="D146" s="297">
        <v>93612.24</v>
      </c>
    </row>
    <row r="147" spans="1:4" ht="15" x14ac:dyDescent="0.25">
      <c r="A147" s="375">
        <v>144</v>
      </c>
      <c r="B147" s="376" t="s">
        <v>663</v>
      </c>
      <c r="C147" s="377">
        <v>4.2699999999999996</v>
      </c>
      <c r="D147" s="297">
        <v>111034.52</v>
      </c>
    </row>
    <row r="148" spans="1:4" ht="30" x14ac:dyDescent="0.25">
      <c r="A148" s="375">
        <v>145</v>
      </c>
      <c r="B148" s="376" t="s">
        <v>664</v>
      </c>
      <c r="C148" s="377">
        <v>3.46</v>
      </c>
      <c r="D148" s="297">
        <v>89971.76</v>
      </c>
    </row>
    <row r="149" spans="1:4" ht="30" x14ac:dyDescent="0.25">
      <c r="A149" s="375">
        <v>146</v>
      </c>
      <c r="B149" s="376" t="s">
        <v>2732</v>
      </c>
      <c r="C149" s="377">
        <v>0.56000000000000005</v>
      </c>
      <c r="D149" s="297">
        <v>14561.9</v>
      </c>
    </row>
    <row r="150" spans="1:4" ht="30" x14ac:dyDescent="0.25">
      <c r="A150" s="375">
        <v>147</v>
      </c>
      <c r="B150" s="376" t="s">
        <v>2733</v>
      </c>
      <c r="C150" s="377">
        <v>1.04</v>
      </c>
      <c r="D150" s="297">
        <v>27043.54</v>
      </c>
    </row>
    <row r="151" spans="1:4" ht="30" x14ac:dyDescent="0.25">
      <c r="A151" s="375">
        <v>148</v>
      </c>
      <c r="B151" s="376" t="s">
        <v>2734</v>
      </c>
      <c r="C151" s="377">
        <v>1.56</v>
      </c>
      <c r="D151" s="297">
        <v>40565.300000000003</v>
      </c>
    </row>
    <row r="152" spans="1:4" ht="30" x14ac:dyDescent="0.25">
      <c r="A152" s="375">
        <v>149</v>
      </c>
      <c r="B152" s="376" t="s">
        <v>2735</v>
      </c>
      <c r="C152" s="377">
        <v>2.23</v>
      </c>
      <c r="D152" s="297">
        <v>57987.58</v>
      </c>
    </row>
    <row r="153" spans="1:4" ht="30" x14ac:dyDescent="0.25">
      <c r="A153" s="375">
        <v>150</v>
      </c>
      <c r="B153" s="376" t="s">
        <v>2736</v>
      </c>
      <c r="C153" s="377">
        <v>2.4</v>
      </c>
      <c r="D153" s="297">
        <v>62408.160000000003</v>
      </c>
    </row>
    <row r="154" spans="1:4" ht="30" x14ac:dyDescent="0.25">
      <c r="A154" s="375">
        <v>151</v>
      </c>
      <c r="B154" s="376" t="s">
        <v>2737</v>
      </c>
      <c r="C154" s="377">
        <v>2.92</v>
      </c>
      <c r="D154" s="297">
        <v>75929.929999999993</v>
      </c>
    </row>
    <row r="155" spans="1:4" ht="30" x14ac:dyDescent="0.25">
      <c r="A155" s="375">
        <v>152</v>
      </c>
      <c r="B155" s="376" t="s">
        <v>2738</v>
      </c>
      <c r="C155" s="377">
        <v>3.3</v>
      </c>
      <c r="D155" s="297">
        <v>85811.22</v>
      </c>
    </row>
    <row r="156" spans="1:4" ht="30" x14ac:dyDescent="0.25">
      <c r="A156" s="375">
        <v>153</v>
      </c>
      <c r="B156" s="376" t="s">
        <v>2739</v>
      </c>
      <c r="C156" s="377">
        <v>4.22</v>
      </c>
      <c r="D156" s="297">
        <v>109734.35</v>
      </c>
    </row>
    <row r="157" spans="1:4" ht="30" x14ac:dyDescent="0.25">
      <c r="A157" s="375">
        <v>154</v>
      </c>
      <c r="B157" s="376" t="s">
        <v>2740</v>
      </c>
      <c r="C157" s="377">
        <v>5.3</v>
      </c>
      <c r="D157" s="297">
        <v>137818.01999999999</v>
      </c>
    </row>
    <row r="158" spans="1:4" ht="30" x14ac:dyDescent="0.25">
      <c r="A158" s="375">
        <v>155</v>
      </c>
      <c r="B158" s="376" t="s">
        <v>2741</v>
      </c>
      <c r="C158" s="377">
        <v>11.02</v>
      </c>
      <c r="D158" s="297">
        <v>286557.46999999997</v>
      </c>
    </row>
    <row r="159" spans="1:4" ht="30" x14ac:dyDescent="0.25">
      <c r="A159" s="375">
        <v>156</v>
      </c>
      <c r="B159" s="376" t="s">
        <v>2742</v>
      </c>
      <c r="C159" s="377">
        <v>2.0499999999999998</v>
      </c>
      <c r="D159" s="297">
        <v>53306.97</v>
      </c>
    </row>
    <row r="160" spans="1:4" ht="45" x14ac:dyDescent="0.25">
      <c r="A160" s="375">
        <v>157</v>
      </c>
      <c r="B160" s="376" t="s">
        <v>2743</v>
      </c>
      <c r="C160" s="377">
        <v>7.92</v>
      </c>
      <c r="D160" s="297">
        <v>205946.93</v>
      </c>
    </row>
    <row r="161" spans="1:4" ht="45" x14ac:dyDescent="0.25">
      <c r="A161" s="375">
        <v>158</v>
      </c>
      <c r="B161" s="376" t="s">
        <v>2744</v>
      </c>
      <c r="C161" s="377">
        <v>2.93</v>
      </c>
      <c r="D161" s="297">
        <v>76189.960000000006</v>
      </c>
    </row>
    <row r="162" spans="1:4" ht="27.75" customHeight="1" x14ac:dyDescent="0.25">
      <c r="A162" s="375">
        <v>159</v>
      </c>
      <c r="B162" s="376" t="s">
        <v>2745</v>
      </c>
      <c r="C162" s="377">
        <v>1.02</v>
      </c>
      <c r="D162" s="297">
        <v>26523.47</v>
      </c>
    </row>
    <row r="163" spans="1:4" ht="15" x14ac:dyDescent="0.25">
      <c r="A163" s="375">
        <v>160</v>
      </c>
      <c r="B163" s="376" t="s">
        <v>1279</v>
      </c>
      <c r="C163" s="377">
        <v>2</v>
      </c>
      <c r="D163" s="297">
        <v>52006.8</v>
      </c>
    </row>
    <row r="164" spans="1:4" ht="15" x14ac:dyDescent="0.25">
      <c r="A164" s="375">
        <v>161</v>
      </c>
      <c r="B164" s="376" t="s">
        <v>665</v>
      </c>
      <c r="C164" s="377">
        <v>2.21</v>
      </c>
      <c r="D164" s="297">
        <v>57467.51</v>
      </c>
    </row>
    <row r="165" spans="1:4" ht="15" x14ac:dyDescent="0.25">
      <c r="A165" s="375">
        <v>162</v>
      </c>
      <c r="B165" s="376" t="s">
        <v>612</v>
      </c>
      <c r="C165" s="377">
        <v>3.53</v>
      </c>
      <c r="D165" s="297">
        <v>91792</v>
      </c>
    </row>
    <row r="166" spans="1:4" ht="30" x14ac:dyDescent="0.25">
      <c r="A166" s="375">
        <v>163</v>
      </c>
      <c r="B166" s="376" t="s">
        <v>125</v>
      </c>
      <c r="C166" s="377">
        <v>0.66</v>
      </c>
      <c r="D166" s="297">
        <v>17162.240000000002</v>
      </c>
    </row>
    <row r="167" spans="1:4" ht="15" x14ac:dyDescent="0.25">
      <c r="A167" s="375">
        <v>164</v>
      </c>
      <c r="B167" s="376" t="s">
        <v>151</v>
      </c>
      <c r="C167" s="377">
        <v>0.47</v>
      </c>
      <c r="D167" s="297">
        <v>12221.6</v>
      </c>
    </row>
    <row r="168" spans="1:4" ht="15" x14ac:dyDescent="0.25">
      <c r="A168" s="375">
        <v>165</v>
      </c>
      <c r="B168" s="376" t="s">
        <v>152</v>
      </c>
      <c r="C168" s="377">
        <v>0.61</v>
      </c>
      <c r="D168" s="297">
        <v>15862.07</v>
      </c>
    </row>
    <row r="169" spans="1:4" ht="30" x14ac:dyDescent="0.25">
      <c r="A169" s="375">
        <v>166</v>
      </c>
      <c r="B169" s="376" t="s">
        <v>462</v>
      </c>
      <c r="C169" s="377">
        <v>0.71</v>
      </c>
      <c r="D169" s="297">
        <v>18462.41</v>
      </c>
    </row>
    <row r="170" spans="1:4" ht="30" x14ac:dyDescent="0.25">
      <c r="A170" s="375">
        <v>167</v>
      </c>
      <c r="B170" s="376" t="s">
        <v>1281</v>
      </c>
      <c r="C170" s="377">
        <v>0.84</v>
      </c>
      <c r="D170" s="297">
        <v>21842.86</v>
      </c>
    </row>
    <row r="171" spans="1:4" ht="30" x14ac:dyDescent="0.25">
      <c r="A171" s="375">
        <v>168</v>
      </c>
      <c r="B171" s="376" t="s">
        <v>1282</v>
      </c>
      <c r="C171" s="377">
        <v>0.91</v>
      </c>
      <c r="D171" s="297">
        <v>23663.09</v>
      </c>
    </row>
    <row r="172" spans="1:4" ht="30" x14ac:dyDescent="0.25">
      <c r="A172" s="375">
        <v>169</v>
      </c>
      <c r="B172" s="376" t="s">
        <v>1283</v>
      </c>
      <c r="C172" s="377">
        <v>1.1000000000000001</v>
      </c>
      <c r="D172" s="297">
        <v>28603.74</v>
      </c>
    </row>
    <row r="173" spans="1:4" ht="30" x14ac:dyDescent="0.25">
      <c r="A173" s="375">
        <v>170</v>
      </c>
      <c r="B173" s="376" t="s">
        <v>1284</v>
      </c>
      <c r="C173" s="377">
        <v>1.35</v>
      </c>
      <c r="D173" s="297">
        <v>35104.589999999997</v>
      </c>
    </row>
    <row r="174" spans="1:4" ht="30" x14ac:dyDescent="0.25">
      <c r="A174" s="375">
        <v>171</v>
      </c>
      <c r="B174" s="376" t="s">
        <v>2746</v>
      </c>
      <c r="C174" s="377">
        <v>1.96</v>
      </c>
      <c r="D174" s="297">
        <v>50966.66</v>
      </c>
    </row>
    <row r="175" spans="1:4" ht="15" x14ac:dyDescent="0.25">
      <c r="A175" s="375">
        <v>172</v>
      </c>
      <c r="B175" s="376" t="s">
        <v>1285</v>
      </c>
      <c r="C175" s="377">
        <v>25</v>
      </c>
      <c r="D175" s="297">
        <v>650085</v>
      </c>
    </row>
    <row r="176" spans="1:4" ht="15" x14ac:dyDescent="0.25">
      <c r="A176" s="375">
        <v>173</v>
      </c>
      <c r="B176" s="376" t="s">
        <v>478</v>
      </c>
      <c r="C176" s="377">
        <v>0.49</v>
      </c>
      <c r="D176" s="297">
        <v>12741.67</v>
      </c>
    </row>
    <row r="177" spans="1:4" ht="15" x14ac:dyDescent="0.25">
      <c r="A177" s="375">
        <v>174</v>
      </c>
      <c r="B177" s="376" t="s">
        <v>479</v>
      </c>
      <c r="C177" s="377">
        <v>0.79</v>
      </c>
      <c r="D177" s="297">
        <v>20542.689999999999</v>
      </c>
    </row>
    <row r="178" spans="1:4" ht="15" x14ac:dyDescent="0.25">
      <c r="A178" s="375">
        <v>175</v>
      </c>
      <c r="B178" s="376" t="s">
        <v>480</v>
      </c>
      <c r="C178" s="377">
        <v>1.07</v>
      </c>
      <c r="D178" s="297">
        <v>27823.64</v>
      </c>
    </row>
    <row r="179" spans="1:4" ht="15" x14ac:dyDescent="0.25">
      <c r="A179" s="375">
        <v>176</v>
      </c>
      <c r="B179" s="376" t="s">
        <v>481</v>
      </c>
      <c r="C179" s="377">
        <v>1.19</v>
      </c>
      <c r="D179" s="297">
        <v>30944.05</v>
      </c>
    </row>
    <row r="180" spans="1:4" ht="15" x14ac:dyDescent="0.25">
      <c r="A180" s="375">
        <v>177</v>
      </c>
      <c r="B180" s="376" t="s">
        <v>482</v>
      </c>
      <c r="C180" s="377">
        <v>2.11</v>
      </c>
      <c r="D180" s="297">
        <v>54867.17</v>
      </c>
    </row>
    <row r="181" spans="1:4" ht="15" x14ac:dyDescent="0.25">
      <c r="A181" s="375">
        <v>178</v>
      </c>
      <c r="B181" s="376" t="s">
        <v>989</v>
      </c>
      <c r="C181" s="377">
        <v>2.33</v>
      </c>
      <c r="D181" s="297">
        <v>60587.92</v>
      </c>
    </row>
    <row r="182" spans="1:4" ht="15" x14ac:dyDescent="0.25">
      <c r="A182" s="375">
        <v>179</v>
      </c>
      <c r="B182" s="376" t="s">
        <v>463</v>
      </c>
      <c r="C182" s="377">
        <v>0.51</v>
      </c>
      <c r="D182" s="297">
        <v>13261.73</v>
      </c>
    </row>
    <row r="183" spans="1:4" ht="15" x14ac:dyDescent="0.25">
      <c r="A183" s="375">
        <v>180</v>
      </c>
      <c r="B183" s="376" t="s">
        <v>126</v>
      </c>
      <c r="C183" s="377">
        <v>0.66</v>
      </c>
      <c r="D183" s="297">
        <v>17162.240000000002</v>
      </c>
    </row>
    <row r="184" spans="1:4" ht="15" x14ac:dyDescent="0.25">
      <c r="A184" s="375">
        <v>181</v>
      </c>
      <c r="B184" s="376" t="s">
        <v>127</v>
      </c>
      <c r="C184" s="377">
        <v>1.1100000000000001</v>
      </c>
      <c r="D184" s="297">
        <v>28863.77</v>
      </c>
    </row>
    <row r="185" spans="1:4" ht="15" x14ac:dyDescent="0.25">
      <c r="A185" s="375">
        <v>182</v>
      </c>
      <c r="B185" s="376" t="s">
        <v>128</v>
      </c>
      <c r="C185" s="377">
        <v>0.39</v>
      </c>
      <c r="D185" s="297">
        <v>10141.33</v>
      </c>
    </row>
    <row r="186" spans="1:4" ht="15" x14ac:dyDescent="0.25">
      <c r="A186" s="375">
        <v>183</v>
      </c>
      <c r="B186" s="376" t="s">
        <v>990</v>
      </c>
      <c r="C186" s="377">
        <v>1.85</v>
      </c>
      <c r="D186" s="297">
        <v>48106.29</v>
      </c>
    </row>
    <row r="187" spans="1:4" ht="15" x14ac:dyDescent="0.25">
      <c r="A187" s="375">
        <v>184</v>
      </c>
      <c r="B187" s="376" t="s">
        <v>1059</v>
      </c>
      <c r="C187" s="377">
        <v>2.12</v>
      </c>
      <c r="D187" s="297">
        <v>55127.21</v>
      </c>
    </row>
    <row r="188" spans="1:4" ht="15" x14ac:dyDescent="0.25">
      <c r="A188" s="375">
        <v>185</v>
      </c>
      <c r="B188" s="376" t="s">
        <v>464</v>
      </c>
      <c r="C188" s="377">
        <v>0.85</v>
      </c>
      <c r="D188" s="297">
        <v>22102.89</v>
      </c>
    </row>
    <row r="189" spans="1:4" ht="30" x14ac:dyDescent="0.25">
      <c r="A189" s="375">
        <v>186</v>
      </c>
      <c r="B189" s="376" t="s">
        <v>991</v>
      </c>
      <c r="C189" s="377">
        <v>2.48</v>
      </c>
      <c r="D189" s="297">
        <v>64488.43</v>
      </c>
    </row>
    <row r="190" spans="1:4" ht="30" x14ac:dyDescent="0.25">
      <c r="A190" s="375">
        <v>187</v>
      </c>
      <c r="B190" s="376" t="s">
        <v>2747</v>
      </c>
      <c r="C190" s="377">
        <v>0.91</v>
      </c>
      <c r="D190" s="297">
        <v>23663.09</v>
      </c>
    </row>
    <row r="191" spans="1:4" ht="15" x14ac:dyDescent="0.25">
      <c r="A191" s="375">
        <v>188</v>
      </c>
      <c r="B191" s="376" t="s">
        <v>100</v>
      </c>
      <c r="C191" s="377">
        <v>1.29</v>
      </c>
      <c r="D191" s="297">
        <v>33544.39</v>
      </c>
    </row>
    <row r="192" spans="1:4" ht="15" x14ac:dyDescent="0.25">
      <c r="A192" s="375">
        <v>189</v>
      </c>
      <c r="B192" s="376" t="s">
        <v>992</v>
      </c>
      <c r="C192" s="377">
        <v>1.1100000000000001</v>
      </c>
      <c r="D192" s="297">
        <v>28863.77</v>
      </c>
    </row>
    <row r="193" spans="1:4" ht="15" x14ac:dyDescent="0.25">
      <c r="A193" s="375">
        <v>190</v>
      </c>
      <c r="B193" s="376" t="s">
        <v>993</v>
      </c>
      <c r="C193" s="377">
        <v>1.25</v>
      </c>
      <c r="D193" s="297">
        <v>32504.25</v>
      </c>
    </row>
    <row r="194" spans="1:4" ht="15" x14ac:dyDescent="0.25">
      <c r="A194" s="375">
        <v>191</v>
      </c>
      <c r="B194" s="376" t="s">
        <v>683</v>
      </c>
      <c r="C194" s="377">
        <v>1.78</v>
      </c>
      <c r="D194" s="297">
        <v>46286.05</v>
      </c>
    </row>
    <row r="195" spans="1:4" ht="15" x14ac:dyDescent="0.25">
      <c r="A195" s="375">
        <v>192</v>
      </c>
      <c r="B195" s="376" t="s">
        <v>994</v>
      </c>
      <c r="C195" s="377">
        <v>1.67</v>
      </c>
      <c r="D195" s="297">
        <v>43425.68</v>
      </c>
    </row>
    <row r="196" spans="1:4" ht="15" x14ac:dyDescent="0.25">
      <c r="A196" s="375">
        <v>193</v>
      </c>
      <c r="B196" s="376" t="s">
        <v>995</v>
      </c>
      <c r="C196" s="377">
        <v>0.87</v>
      </c>
      <c r="D196" s="297">
        <v>22622.959999999999</v>
      </c>
    </row>
    <row r="197" spans="1:4" ht="15" x14ac:dyDescent="0.25">
      <c r="A197" s="375">
        <v>194</v>
      </c>
      <c r="B197" s="376" t="s">
        <v>717</v>
      </c>
      <c r="C197" s="377">
        <v>1.57</v>
      </c>
      <c r="D197" s="297">
        <v>40825.339999999997</v>
      </c>
    </row>
    <row r="198" spans="1:4" ht="15" x14ac:dyDescent="0.25">
      <c r="A198" s="375">
        <v>195</v>
      </c>
      <c r="B198" s="376" t="s">
        <v>684</v>
      </c>
      <c r="C198" s="377">
        <v>0.85</v>
      </c>
      <c r="D198" s="297">
        <v>22102.89</v>
      </c>
    </row>
    <row r="199" spans="1:4" ht="15" x14ac:dyDescent="0.25">
      <c r="A199" s="375">
        <v>196</v>
      </c>
      <c r="B199" s="376" t="s">
        <v>685</v>
      </c>
      <c r="C199" s="377">
        <v>1.32</v>
      </c>
      <c r="D199" s="297">
        <v>34324.49</v>
      </c>
    </row>
    <row r="200" spans="1:4" ht="15" x14ac:dyDescent="0.25">
      <c r="A200" s="375">
        <v>197</v>
      </c>
      <c r="B200" s="376" t="s">
        <v>686</v>
      </c>
      <c r="C200" s="377">
        <v>1.05</v>
      </c>
      <c r="D200" s="297">
        <v>27303.57</v>
      </c>
    </row>
    <row r="201" spans="1:4" ht="15" x14ac:dyDescent="0.25">
      <c r="A201" s="375">
        <v>198</v>
      </c>
      <c r="B201" s="376" t="s">
        <v>718</v>
      </c>
      <c r="C201" s="377">
        <v>1.01</v>
      </c>
      <c r="D201" s="297">
        <v>26263.43</v>
      </c>
    </row>
    <row r="202" spans="1:4" ht="15" x14ac:dyDescent="0.25">
      <c r="A202" s="375">
        <v>199</v>
      </c>
      <c r="B202" s="376" t="s">
        <v>719</v>
      </c>
      <c r="C202" s="377">
        <v>2.11</v>
      </c>
      <c r="D202" s="297">
        <v>54867.17</v>
      </c>
    </row>
    <row r="203" spans="1:4" ht="15" x14ac:dyDescent="0.25">
      <c r="A203" s="375">
        <v>200</v>
      </c>
      <c r="B203" s="376" t="s">
        <v>720</v>
      </c>
      <c r="C203" s="377">
        <v>3.97</v>
      </c>
      <c r="D203" s="297">
        <v>103233.5</v>
      </c>
    </row>
    <row r="204" spans="1:4" ht="15" x14ac:dyDescent="0.25">
      <c r="A204" s="375">
        <v>201</v>
      </c>
      <c r="B204" s="376" t="s">
        <v>721</v>
      </c>
      <c r="C204" s="377">
        <v>4.3099999999999996</v>
      </c>
      <c r="D204" s="297">
        <v>112074.65</v>
      </c>
    </row>
    <row r="205" spans="1:4" ht="15" x14ac:dyDescent="0.25">
      <c r="A205" s="375">
        <v>202</v>
      </c>
      <c r="B205" s="376" t="s">
        <v>722</v>
      </c>
      <c r="C205" s="377">
        <v>1.2</v>
      </c>
      <c r="D205" s="297">
        <v>31204.080000000002</v>
      </c>
    </row>
    <row r="206" spans="1:4" ht="15" x14ac:dyDescent="0.25">
      <c r="A206" s="375">
        <v>203</v>
      </c>
      <c r="B206" s="376" t="s">
        <v>723</v>
      </c>
      <c r="C206" s="377">
        <v>2.37</v>
      </c>
      <c r="D206" s="297">
        <v>61628.06</v>
      </c>
    </row>
    <row r="207" spans="1:4" ht="15" x14ac:dyDescent="0.25">
      <c r="A207" s="375">
        <v>204</v>
      </c>
      <c r="B207" s="376" t="s">
        <v>724</v>
      </c>
      <c r="C207" s="377">
        <v>4.13</v>
      </c>
      <c r="D207" s="297">
        <v>107394.04</v>
      </c>
    </row>
    <row r="208" spans="1:4" ht="15" x14ac:dyDescent="0.25">
      <c r="A208" s="375">
        <v>205</v>
      </c>
      <c r="B208" s="376" t="s">
        <v>725</v>
      </c>
      <c r="C208" s="377">
        <v>6.08</v>
      </c>
      <c r="D208" s="297">
        <v>158100.67000000001</v>
      </c>
    </row>
    <row r="209" spans="1:4" ht="15" x14ac:dyDescent="0.25">
      <c r="A209" s="375">
        <v>206</v>
      </c>
      <c r="B209" s="376" t="s">
        <v>726</v>
      </c>
      <c r="C209" s="377">
        <v>7.12</v>
      </c>
      <c r="D209" s="297">
        <v>185144.21</v>
      </c>
    </row>
    <row r="210" spans="1:4" ht="30" x14ac:dyDescent="0.25">
      <c r="A210" s="375">
        <v>207</v>
      </c>
      <c r="B210" s="376" t="s">
        <v>560</v>
      </c>
      <c r="C210" s="377">
        <v>0.79</v>
      </c>
      <c r="D210" s="297">
        <v>20542.689999999999</v>
      </c>
    </row>
    <row r="211" spans="1:4" ht="30" x14ac:dyDescent="0.25">
      <c r="A211" s="375">
        <v>208</v>
      </c>
      <c r="B211" s="376" t="s">
        <v>1049</v>
      </c>
      <c r="C211" s="377">
        <v>0.74</v>
      </c>
      <c r="D211" s="297">
        <v>19242.52</v>
      </c>
    </row>
    <row r="212" spans="1:4" ht="30" x14ac:dyDescent="0.25">
      <c r="A212" s="375">
        <v>209</v>
      </c>
      <c r="B212" s="376" t="s">
        <v>561</v>
      </c>
      <c r="C212" s="377">
        <v>0.69</v>
      </c>
      <c r="D212" s="297">
        <v>17942.349999999999</v>
      </c>
    </row>
    <row r="213" spans="1:4" ht="15" x14ac:dyDescent="0.25">
      <c r="A213" s="375">
        <v>210</v>
      </c>
      <c r="B213" s="376" t="s">
        <v>562</v>
      </c>
      <c r="C213" s="377">
        <v>0.72</v>
      </c>
      <c r="D213" s="297">
        <v>18722.45</v>
      </c>
    </row>
    <row r="214" spans="1:4" ht="15" x14ac:dyDescent="0.25">
      <c r="A214" s="375">
        <v>211</v>
      </c>
      <c r="B214" s="376" t="s">
        <v>563</v>
      </c>
      <c r="C214" s="377">
        <v>0.59</v>
      </c>
      <c r="D214" s="297">
        <v>15342.01</v>
      </c>
    </row>
    <row r="215" spans="1:4" ht="15" x14ac:dyDescent="0.25">
      <c r="A215" s="375">
        <v>212</v>
      </c>
      <c r="B215" s="376" t="s">
        <v>1219</v>
      </c>
      <c r="C215" s="377">
        <v>0.7</v>
      </c>
      <c r="D215" s="297">
        <v>18202.38</v>
      </c>
    </row>
    <row r="216" spans="1:4" ht="30" x14ac:dyDescent="0.25">
      <c r="A216" s="375">
        <v>213</v>
      </c>
      <c r="B216" s="376" t="s">
        <v>2748</v>
      </c>
      <c r="C216" s="377">
        <v>0.78</v>
      </c>
      <c r="D216" s="297">
        <v>20282.650000000001</v>
      </c>
    </row>
    <row r="217" spans="1:4" ht="30" x14ac:dyDescent="0.25">
      <c r="A217" s="375">
        <v>214</v>
      </c>
      <c r="B217" s="376" t="s">
        <v>2624</v>
      </c>
      <c r="C217" s="377">
        <v>1.7</v>
      </c>
      <c r="D217" s="297">
        <v>44205.78</v>
      </c>
    </row>
    <row r="218" spans="1:4" ht="15" x14ac:dyDescent="0.25">
      <c r="A218" s="375">
        <v>215</v>
      </c>
      <c r="B218" s="376" t="s">
        <v>2625</v>
      </c>
      <c r="C218" s="377">
        <v>0.78</v>
      </c>
      <c r="D218" s="297">
        <v>20282.650000000001</v>
      </c>
    </row>
    <row r="219" spans="1:4" ht="15" x14ac:dyDescent="0.25">
      <c r="A219" s="375">
        <v>216</v>
      </c>
      <c r="B219" s="376" t="s">
        <v>2626</v>
      </c>
      <c r="C219" s="377">
        <v>1.54</v>
      </c>
      <c r="D219" s="297">
        <v>40045.24</v>
      </c>
    </row>
    <row r="220" spans="1:4" ht="17.25" customHeight="1" x14ac:dyDescent="0.25">
      <c r="A220" s="375">
        <v>217</v>
      </c>
      <c r="B220" s="376" t="s">
        <v>389</v>
      </c>
      <c r="C220" s="377">
        <v>0.75</v>
      </c>
      <c r="D220" s="297">
        <v>19502.55</v>
      </c>
    </row>
    <row r="221" spans="1:4" ht="15" x14ac:dyDescent="0.25">
      <c r="A221" s="375">
        <v>218</v>
      </c>
      <c r="B221" s="376" t="s">
        <v>390</v>
      </c>
      <c r="C221" s="377">
        <v>0.89</v>
      </c>
      <c r="D221" s="297">
        <v>23143.03</v>
      </c>
    </row>
    <row r="222" spans="1:4" ht="15" x14ac:dyDescent="0.25">
      <c r="A222" s="375">
        <v>219</v>
      </c>
      <c r="B222" s="376" t="s">
        <v>1292</v>
      </c>
      <c r="C222" s="377">
        <v>0.53</v>
      </c>
      <c r="D222" s="297">
        <v>13781.8</v>
      </c>
    </row>
    <row r="223" spans="1:4" ht="30" x14ac:dyDescent="0.25">
      <c r="A223" s="375">
        <v>220</v>
      </c>
      <c r="B223" s="376" t="s">
        <v>2749</v>
      </c>
      <c r="C223" s="377">
        <v>4.07</v>
      </c>
      <c r="D223" s="297">
        <v>105833.84</v>
      </c>
    </row>
    <row r="224" spans="1:4" ht="30" x14ac:dyDescent="0.25">
      <c r="A224" s="375">
        <v>221</v>
      </c>
      <c r="B224" s="376" t="s">
        <v>2750</v>
      </c>
      <c r="C224" s="377">
        <v>1</v>
      </c>
      <c r="D224" s="297">
        <v>26003.4</v>
      </c>
    </row>
    <row r="225" spans="1:4" ht="15" x14ac:dyDescent="0.25">
      <c r="A225" s="375">
        <v>222</v>
      </c>
      <c r="B225" s="376" t="s">
        <v>687</v>
      </c>
      <c r="C225" s="377">
        <v>2.0499999999999998</v>
      </c>
      <c r="D225" s="297">
        <v>53306.97</v>
      </c>
    </row>
    <row r="226" spans="1:4" ht="30" x14ac:dyDescent="0.25">
      <c r="A226" s="375">
        <v>223</v>
      </c>
      <c r="B226" s="376" t="s">
        <v>154</v>
      </c>
      <c r="C226" s="377">
        <v>1.54</v>
      </c>
      <c r="D226" s="297">
        <v>40045.24</v>
      </c>
    </row>
    <row r="227" spans="1:4" ht="30" x14ac:dyDescent="0.25">
      <c r="A227" s="375">
        <v>224</v>
      </c>
      <c r="B227" s="376" t="s">
        <v>155</v>
      </c>
      <c r="C227" s="377">
        <v>1.92</v>
      </c>
      <c r="D227" s="297">
        <v>49926.53</v>
      </c>
    </row>
    <row r="228" spans="1:4" ht="30" x14ac:dyDescent="0.25">
      <c r="A228" s="375">
        <v>225</v>
      </c>
      <c r="B228" s="376" t="s">
        <v>239</v>
      </c>
      <c r="C228" s="377">
        <v>2.56</v>
      </c>
      <c r="D228" s="297">
        <v>66568.7</v>
      </c>
    </row>
    <row r="229" spans="1:4" ht="30" x14ac:dyDescent="0.25">
      <c r="A229" s="375">
        <v>226</v>
      </c>
      <c r="B229" s="376" t="s">
        <v>240</v>
      </c>
      <c r="C229" s="377">
        <v>4.12</v>
      </c>
      <c r="D229" s="297">
        <v>107134.01</v>
      </c>
    </row>
    <row r="230" spans="1:4" ht="15" x14ac:dyDescent="0.25">
      <c r="A230" s="375">
        <v>227</v>
      </c>
      <c r="B230" s="376" t="s">
        <v>688</v>
      </c>
      <c r="C230" s="377">
        <v>0.99</v>
      </c>
      <c r="D230" s="297">
        <v>25743.37</v>
      </c>
    </row>
    <row r="231" spans="1:4" ht="15" x14ac:dyDescent="0.25">
      <c r="A231" s="375">
        <v>228</v>
      </c>
      <c r="B231" s="376" t="s">
        <v>241</v>
      </c>
      <c r="C231" s="377">
        <v>1.52</v>
      </c>
      <c r="D231" s="297">
        <v>39525.17</v>
      </c>
    </row>
    <row r="232" spans="1:4" ht="30" x14ac:dyDescent="0.25">
      <c r="A232" s="375">
        <v>229</v>
      </c>
      <c r="B232" s="376" t="s">
        <v>242</v>
      </c>
      <c r="C232" s="377">
        <v>0.69</v>
      </c>
      <c r="D232" s="297">
        <v>17942.349999999999</v>
      </c>
    </row>
    <row r="233" spans="1:4" ht="30" x14ac:dyDescent="0.25">
      <c r="A233" s="375">
        <v>230</v>
      </c>
      <c r="B233" s="376" t="s">
        <v>689</v>
      </c>
      <c r="C233" s="377">
        <v>0.56000000000000005</v>
      </c>
      <c r="D233" s="297">
        <v>14561.9</v>
      </c>
    </row>
    <row r="234" spans="1:4" ht="15" x14ac:dyDescent="0.25">
      <c r="A234" s="375">
        <v>231</v>
      </c>
      <c r="B234" s="376" t="s">
        <v>690</v>
      </c>
      <c r="C234" s="377">
        <v>0.74</v>
      </c>
      <c r="D234" s="297">
        <v>19242.52</v>
      </c>
    </row>
    <row r="235" spans="1:4" ht="30" x14ac:dyDescent="0.25">
      <c r="A235" s="375">
        <v>232</v>
      </c>
      <c r="B235" s="376" t="s">
        <v>691</v>
      </c>
      <c r="C235" s="377">
        <v>1.44</v>
      </c>
      <c r="D235" s="297">
        <v>37444.9</v>
      </c>
    </row>
    <row r="236" spans="1:4" ht="15" x14ac:dyDescent="0.25">
      <c r="A236" s="375">
        <v>233</v>
      </c>
      <c r="B236" s="376" t="s">
        <v>692</v>
      </c>
      <c r="C236" s="377">
        <v>7.07</v>
      </c>
      <c r="D236" s="297">
        <v>183844.04</v>
      </c>
    </row>
    <row r="237" spans="1:4" ht="15" x14ac:dyDescent="0.25">
      <c r="A237" s="375">
        <v>234</v>
      </c>
      <c r="B237" s="376" t="s">
        <v>1220</v>
      </c>
      <c r="C237" s="377">
        <v>4.46</v>
      </c>
      <c r="D237" s="297">
        <v>115975.16</v>
      </c>
    </row>
    <row r="238" spans="1:4" ht="15" x14ac:dyDescent="0.25">
      <c r="A238" s="375">
        <v>235</v>
      </c>
      <c r="B238" s="376" t="s">
        <v>133</v>
      </c>
      <c r="C238" s="377">
        <v>0.79</v>
      </c>
      <c r="D238" s="297">
        <v>20542.689999999999</v>
      </c>
    </row>
    <row r="239" spans="1:4" ht="15" x14ac:dyDescent="0.25">
      <c r="A239" s="375">
        <v>236</v>
      </c>
      <c r="B239" s="376" t="s">
        <v>134</v>
      </c>
      <c r="C239" s="377">
        <v>0.93</v>
      </c>
      <c r="D239" s="297">
        <v>24183.16</v>
      </c>
    </row>
    <row r="240" spans="1:4" ht="15" x14ac:dyDescent="0.25">
      <c r="A240" s="375">
        <v>237</v>
      </c>
      <c r="B240" s="376" t="s">
        <v>135</v>
      </c>
      <c r="C240" s="377">
        <v>1.37</v>
      </c>
      <c r="D240" s="297">
        <v>35624.660000000003</v>
      </c>
    </row>
    <row r="241" spans="1:4" ht="15" x14ac:dyDescent="0.25">
      <c r="A241" s="375">
        <v>238</v>
      </c>
      <c r="B241" s="376" t="s">
        <v>136</v>
      </c>
      <c r="C241" s="377">
        <v>2.42</v>
      </c>
      <c r="D241" s="297">
        <v>62928.23</v>
      </c>
    </row>
    <row r="242" spans="1:4" ht="15" x14ac:dyDescent="0.25">
      <c r="A242" s="375">
        <v>239</v>
      </c>
      <c r="B242" s="376" t="s">
        <v>137</v>
      </c>
      <c r="C242" s="377">
        <v>3.15</v>
      </c>
      <c r="D242" s="297">
        <v>81910.710000000006</v>
      </c>
    </row>
    <row r="243" spans="1:4" ht="15" x14ac:dyDescent="0.25">
      <c r="A243" s="375">
        <v>240</v>
      </c>
      <c r="B243" s="376" t="s">
        <v>693</v>
      </c>
      <c r="C243" s="377">
        <v>0.86</v>
      </c>
      <c r="D243" s="297">
        <v>22362.92</v>
      </c>
    </row>
    <row r="244" spans="1:4" ht="15" x14ac:dyDescent="0.25">
      <c r="A244" s="375">
        <v>241</v>
      </c>
      <c r="B244" s="376" t="s">
        <v>2627</v>
      </c>
      <c r="C244" s="377">
        <v>0.49</v>
      </c>
      <c r="D244" s="297">
        <v>12741.67</v>
      </c>
    </row>
    <row r="245" spans="1:4" ht="30" customHeight="1" x14ac:dyDescent="0.25">
      <c r="A245" s="375">
        <v>242</v>
      </c>
      <c r="B245" s="376" t="s">
        <v>1044</v>
      </c>
      <c r="C245" s="377">
        <v>0.64</v>
      </c>
      <c r="D245" s="297">
        <v>16642.18</v>
      </c>
    </row>
    <row r="246" spans="1:4" ht="15" x14ac:dyDescent="0.25">
      <c r="A246" s="375">
        <v>243</v>
      </c>
      <c r="B246" s="376" t="s">
        <v>6</v>
      </c>
      <c r="C246" s="377">
        <v>0.73</v>
      </c>
      <c r="D246" s="297">
        <v>18982.48</v>
      </c>
    </row>
    <row r="247" spans="1:4" ht="30" x14ac:dyDescent="0.25">
      <c r="A247" s="375">
        <v>244</v>
      </c>
      <c r="B247" s="376" t="s">
        <v>138</v>
      </c>
      <c r="C247" s="377">
        <v>0.67</v>
      </c>
      <c r="D247" s="297">
        <v>17422.28</v>
      </c>
    </row>
    <row r="248" spans="1:4" ht="15" x14ac:dyDescent="0.25">
      <c r="A248" s="375">
        <v>245</v>
      </c>
      <c r="B248" s="376" t="s">
        <v>1296</v>
      </c>
      <c r="C248" s="377">
        <v>1.2</v>
      </c>
      <c r="D248" s="297">
        <v>31204.080000000002</v>
      </c>
    </row>
    <row r="249" spans="1:4" ht="15" x14ac:dyDescent="0.25">
      <c r="A249" s="375">
        <v>246</v>
      </c>
      <c r="B249" s="376" t="s">
        <v>139</v>
      </c>
      <c r="C249" s="377">
        <v>1.42</v>
      </c>
      <c r="D249" s="297">
        <v>36924.83</v>
      </c>
    </row>
    <row r="250" spans="1:4" ht="15" x14ac:dyDescent="0.25">
      <c r="A250" s="375">
        <v>247</v>
      </c>
      <c r="B250" s="376" t="s">
        <v>140</v>
      </c>
      <c r="C250" s="377">
        <v>2.31</v>
      </c>
      <c r="D250" s="297">
        <v>60067.85</v>
      </c>
    </row>
    <row r="251" spans="1:4" ht="15" x14ac:dyDescent="0.25">
      <c r="A251" s="375">
        <v>248</v>
      </c>
      <c r="B251" s="376" t="s">
        <v>141</v>
      </c>
      <c r="C251" s="377">
        <v>3.12</v>
      </c>
      <c r="D251" s="297">
        <v>81130.61</v>
      </c>
    </row>
    <row r="252" spans="1:4" ht="15" x14ac:dyDescent="0.25">
      <c r="A252" s="375">
        <v>249</v>
      </c>
      <c r="B252" s="376" t="s">
        <v>83</v>
      </c>
      <c r="C252" s="377">
        <v>1.08</v>
      </c>
      <c r="D252" s="297">
        <v>28083.67</v>
      </c>
    </row>
    <row r="253" spans="1:4" ht="15" x14ac:dyDescent="0.25">
      <c r="A253" s="375">
        <v>250</v>
      </c>
      <c r="B253" s="376" t="s">
        <v>84</v>
      </c>
      <c r="C253" s="377">
        <v>1.1200000000000001</v>
      </c>
      <c r="D253" s="297">
        <v>29123.81</v>
      </c>
    </row>
    <row r="254" spans="1:4" ht="15" x14ac:dyDescent="0.25">
      <c r="A254" s="375">
        <v>251</v>
      </c>
      <c r="B254" s="376" t="s">
        <v>1117</v>
      </c>
      <c r="C254" s="377">
        <v>1.62</v>
      </c>
      <c r="D254" s="297">
        <v>42125.51</v>
      </c>
    </row>
    <row r="255" spans="1:4" ht="15" x14ac:dyDescent="0.25">
      <c r="A255" s="375">
        <v>252</v>
      </c>
      <c r="B255" s="376" t="s">
        <v>1118</v>
      </c>
      <c r="C255" s="377">
        <v>1.95</v>
      </c>
      <c r="D255" s="297">
        <v>50706.63</v>
      </c>
    </row>
    <row r="256" spans="1:4" ht="15" x14ac:dyDescent="0.25">
      <c r="A256" s="375">
        <v>253</v>
      </c>
      <c r="B256" s="376" t="s">
        <v>1119</v>
      </c>
      <c r="C256" s="377">
        <v>2.14</v>
      </c>
      <c r="D256" s="297">
        <v>55647.28</v>
      </c>
    </row>
    <row r="257" spans="1:4" ht="15" x14ac:dyDescent="0.25">
      <c r="A257" s="375">
        <v>254</v>
      </c>
      <c r="B257" s="376" t="s">
        <v>1120</v>
      </c>
      <c r="C257" s="377">
        <v>4.13</v>
      </c>
      <c r="D257" s="297">
        <v>107394.04</v>
      </c>
    </row>
    <row r="258" spans="1:4" ht="15" x14ac:dyDescent="0.25">
      <c r="A258" s="375">
        <v>255</v>
      </c>
      <c r="B258" s="376" t="s">
        <v>7</v>
      </c>
      <c r="C258" s="377">
        <v>0.61</v>
      </c>
      <c r="D258" s="297">
        <v>15862.07</v>
      </c>
    </row>
    <row r="259" spans="1:4" ht="15" x14ac:dyDescent="0.25">
      <c r="A259" s="375">
        <v>256</v>
      </c>
      <c r="B259" s="376" t="s">
        <v>1121</v>
      </c>
      <c r="C259" s="377">
        <v>0.55000000000000004</v>
      </c>
      <c r="D259" s="297">
        <v>14301.87</v>
      </c>
    </row>
    <row r="260" spans="1:4" ht="15" x14ac:dyDescent="0.25">
      <c r="A260" s="375">
        <v>257</v>
      </c>
      <c r="B260" s="376" t="s">
        <v>1122</v>
      </c>
      <c r="C260" s="377">
        <v>0.71</v>
      </c>
      <c r="D260" s="297">
        <v>18462.41</v>
      </c>
    </row>
    <row r="261" spans="1:4" ht="15" x14ac:dyDescent="0.25">
      <c r="A261" s="375">
        <v>258</v>
      </c>
      <c r="B261" s="376" t="s">
        <v>1123</v>
      </c>
      <c r="C261" s="377">
        <v>1.38</v>
      </c>
      <c r="D261" s="297">
        <v>35884.69</v>
      </c>
    </row>
    <row r="262" spans="1:4" ht="15" x14ac:dyDescent="0.25">
      <c r="A262" s="375">
        <v>259</v>
      </c>
      <c r="B262" s="376" t="s">
        <v>1124</v>
      </c>
      <c r="C262" s="377">
        <v>2.41</v>
      </c>
      <c r="D262" s="297">
        <v>62668.19</v>
      </c>
    </row>
    <row r="263" spans="1:4" ht="15" x14ac:dyDescent="0.25">
      <c r="A263" s="375">
        <v>260</v>
      </c>
      <c r="B263" s="376" t="s">
        <v>1125</v>
      </c>
      <c r="C263" s="377">
        <v>1.43</v>
      </c>
      <c r="D263" s="297">
        <v>37184.86</v>
      </c>
    </row>
    <row r="264" spans="1:4" ht="15" x14ac:dyDescent="0.25">
      <c r="A264" s="375">
        <v>261</v>
      </c>
      <c r="B264" s="376" t="s">
        <v>395</v>
      </c>
      <c r="C264" s="377">
        <v>1.83</v>
      </c>
      <c r="D264" s="297">
        <v>47586.22</v>
      </c>
    </row>
    <row r="265" spans="1:4" ht="15" x14ac:dyDescent="0.25">
      <c r="A265" s="375">
        <v>262</v>
      </c>
      <c r="B265" s="376" t="s">
        <v>396</v>
      </c>
      <c r="C265" s="377">
        <v>2.16</v>
      </c>
      <c r="D265" s="297">
        <v>56167.34</v>
      </c>
    </row>
    <row r="266" spans="1:4" ht="15" x14ac:dyDescent="0.25">
      <c r="A266" s="375">
        <v>263</v>
      </c>
      <c r="B266" s="376" t="s">
        <v>397</v>
      </c>
      <c r="C266" s="377">
        <v>1.81</v>
      </c>
      <c r="D266" s="297">
        <v>47066.15</v>
      </c>
    </row>
    <row r="267" spans="1:4" ht="15" x14ac:dyDescent="0.25">
      <c r="A267" s="375">
        <v>264</v>
      </c>
      <c r="B267" s="376" t="s">
        <v>398</v>
      </c>
      <c r="C267" s="377">
        <v>2.67</v>
      </c>
      <c r="D267" s="297">
        <v>69429.08</v>
      </c>
    </row>
    <row r="268" spans="1:4" ht="30" x14ac:dyDescent="0.25">
      <c r="A268" s="375">
        <v>265</v>
      </c>
      <c r="B268" s="376" t="s">
        <v>2751</v>
      </c>
      <c r="C268" s="377">
        <v>0.73</v>
      </c>
      <c r="D268" s="297">
        <v>18982.48</v>
      </c>
    </row>
    <row r="269" spans="1:4" ht="15" x14ac:dyDescent="0.25">
      <c r="A269" s="375">
        <v>266</v>
      </c>
      <c r="B269" s="376" t="s">
        <v>399</v>
      </c>
      <c r="C269" s="377">
        <v>0.76</v>
      </c>
      <c r="D269" s="297">
        <v>19762.580000000002</v>
      </c>
    </row>
    <row r="270" spans="1:4" ht="15" x14ac:dyDescent="0.25">
      <c r="A270" s="375">
        <v>267</v>
      </c>
      <c r="B270" s="376" t="s">
        <v>2628</v>
      </c>
      <c r="C270" s="377">
        <v>2.42</v>
      </c>
      <c r="D270" s="297">
        <v>62928.23</v>
      </c>
    </row>
    <row r="271" spans="1:4" ht="15" x14ac:dyDescent="0.25">
      <c r="A271" s="375">
        <v>268</v>
      </c>
      <c r="B271" s="376" t="s">
        <v>2629</v>
      </c>
      <c r="C271" s="377">
        <v>3.51</v>
      </c>
      <c r="D271" s="297">
        <v>91271.93</v>
      </c>
    </row>
    <row r="272" spans="1:4" ht="15" x14ac:dyDescent="0.25">
      <c r="A272" s="375">
        <v>269</v>
      </c>
      <c r="B272" s="376" t="s">
        <v>2630</v>
      </c>
      <c r="C272" s="377">
        <v>4.0199999999999996</v>
      </c>
      <c r="D272" s="297">
        <v>104533.67</v>
      </c>
    </row>
    <row r="273" spans="1:4" ht="30" x14ac:dyDescent="0.25">
      <c r="A273" s="375">
        <v>270</v>
      </c>
      <c r="B273" s="376" t="s">
        <v>1126</v>
      </c>
      <c r="C273" s="377">
        <v>0.84</v>
      </c>
      <c r="D273" s="297">
        <v>21842.86</v>
      </c>
    </row>
    <row r="274" spans="1:4" ht="30" x14ac:dyDescent="0.25">
      <c r="A274" s="375">
        <v>271</v>
      </c>
      <c r="B274" s="376" t="s">
        <v>2752</v>
      </c>
      <c r="C274" s="377">
        <v>0.5</v>
      </c>
      <c r="D274" s="297">
        <v>13001.7</v>
      </c>
    </row>
    <row r="275" spans="1:4" ht="15" x14ac:dyDescent="0.25">
      <c r="A275" s="375">
        <v>272</v>
      </c>
      <c r="B275" s="376" t="s">
        <v>1127</v>
      </c>
      <c r="C275" s="377">
        <v>0.37</v>
      </c>
      <c r="D275" s="297">
        <v>9621.26</v>
      </c>
    </row>
    <row r="276" spans="1:4" ht="15" x14ac:dyDescent="0.25">
      <c r="A276" s="375">
        <v>273</v>
      </c>
      <c r="B276" s="376" t="s">
        <v>400</v>
      </c>
      <c r="C276" s="377">
        <v>1.19</v>
      </c>
      <c r="D276" s="297">
        <v>30944.05</v>
      </c>
    </row>
    <row r="277" spans="1:4" ht="15" x14ac:dyDescent="0.25">
      <c r="A277" s="375">
        <v>274</v>
      </c>
      <c r="B277" s="376" t="s">
        <v>401</v>
      </c>
      <c r="C277" s="377">
        <v>1.1499999999999999</v>
      </c>
      <c r="D277" s="297">
        <v>29903.91</v>
      </c>
    </row>
    <row r="278" spans="1:4" ht="15" x14ac:dyDescent="0.25">
      <c r="A278" s="375">
        <v>275</v>
      </c>
      <c r="B278" s="376" t="s">
        <v>402</v>
      </c>
      <c r="C278" s="377">
        <v>1.43</v>
      </c>
      <c r="D278" s="297">
        <v>37184.86</v>
      </c>
    </row>
    <row r="279" spans="1:4" ht="15" x14ac:dyDescent="0.25">
      <c r="A279" s="375">
        <v>276</v>
      </c>
      <c r="B279" s="376" t="s">
        <v>403</v>
      </c>
      <c r="C279" s="377">
        <v>3</v>
      </c>
      <c r="D279" s="297">
        <v>78010.2</v>
      </c>
    </row>
    <row r="280" spans="1:4" ht="15" x14ac:dyDescent="0.25">
      <c r="A280" s="375">
        <v>277</v>
      </c>
      <c r="B280" s="376" t="s">
        <v>404</v>
      </c>
      <c r="C280" s="377">
        <v>4.3</v>
      </c>
      <c r="D280" s="297">
        <v>111814.62</v>
      </c>
    </row>
    <row r="281" spans="1:4" ht="15" x14ac:dyDescent="0.25">
      <c r="A281" s="375">
        <v>278</v>
      </c>
      <c r="B281" s="376" t="s">
        <v>405</v>
      </c>
      <c r="C281" s="377">
        <v>2.42</v>
      </c>
      <c r="D281" s="297">
        <v>62928.23</v>
      </c>
    </row>
    <row r="282" spans="1:4" ht="15" x14ac:dyDescent="0.25">
      <c r="A282" s="375">
        <v>279</v>
      </c>
      <c r="B282" s="376" t="s">
        <v>406</v>
      </c>
      <c r="C282" s="377">
        <v>2.69</v>
      </c>
      <c r="D282" s="297">
        <v>69949.149999999994</v>
      </c>
    </row>
    <row r="283" spans="1:4" ht="15" x14ac:dyDescent="0.25">
      <c r="A283" s="375">
        <v>280</v>
      </c>
      <c r="B283" s="376" t="s">
        <v>407</v>
      </c>
      <c r="C283" s="377">
        <v>4.12</v>
      </c>
      <c r="D283" s="297">
        <v>107134.01</v>
      </c>
    </row>
    <row r="284" spans="1:4" ht="15" x14ac:dyDescent="0.25">
      <c r="A284" s="375">
        <v>281</v>
      </c>
      <c r="B284" s="376" t="s">
        <v>408</v>
      </c>
      <c r="C284" s="377">
        <v>1.1599999999999999</v>
      </c>
      <c r="D284" s="297">
        <v>30163.94</v>
      </c>
    </row>
    <row r="285" spans="1:4" ht="15" x14ac:dyDescent="0.25">
      <c r="A285" s="375">
        <v>282</v>
      </c>
      <c r="B285" s="376" t="s">
        <v>409</v>
      </c>
      <c r="C285" s="377">
        <v>1.95</v>
      </c>
      <c r="D285" s="297">
        <v>50706.63</v>
      </c>
    </row>
    <row r="286" spans="1:4" ht="15" x14ac:dyDescent="0.25">
      <c r="A286" s="375">
        <v>283</v>
      </c>
      <c r="B286" s="376" t="s">
        <v>410</v>
      </c>
      <c r="C286" s="377">
        <v>2.46</v>
      </c>
      <c r="D286" s="297">
        <v>63968.36</v>
      </c>
    </row>
    <row r="287" spans="1:4" ht="15" x14ac:dyDescent="0.25">
      <c r="A287" s="375">
        <v>284</v>
      </c>
      <c r="B287" s="376" t="s">
        <v>2631</v>
      </c>
      <c r="C287" s="377">
        <v>0.73</v>
      </c>
      <c r="D287" s="297">
        <v>18982.48</v>
      </c>
    </row>
    <row r="288" spans="1:4" ht="15" x14ac:dyDescent="0.25">
      <c r="A288" s="375">
        <v>285</v>
      </c>
      <c r="B288" s="376" t="s">
        <v>2632</v>
      </c>
      <c r="C288" s="377">
        <v>0.91</v>
      </c>
      <c r="D288" s="297">
        <v>23663.09</v>
      </c>
    </row>
    <row r="289" spans="1:4" ht="15" x14ac:dyDescent="0.25">
      <c r="A289" s="375">
        <v>286</v>
      </c>
      <c r="B289" s="376" t="s">
        <v>411</v>
      </c>
      <c r="C289" s="377">
        <v>0.86</v>
      </c>
      <c r="D289" s="297">
        <v>22362.92</v>
      </c>
    </row>
    <row r="290" spans="1:4" ht="15" x14ac:dyDescent="0.25">
      <c r="A290" s="375">
        <v>287</v>
      </c>
      <c r="B290" s="376" t="s">
        <v>412</v>
      </c>
      <c r="C290" s="377">
        <v>1.24</v>
      </c>
      <c r="D290" s="297">
        <v>32244.22</v>
      </c>
    </row>
    <row r="291" spans="1:4" ht="15" x14ac:dyDescent="0.25">
      <c r="A291" s="375">
        <v>288</v>
      </c>
      <c r="B291" s="376" t="s">
        <v>413</v>
      </c>
      <c r="C291" s="377">
        <v>1.78</v>
      </c>
      <c r="D291" s="297">
        <v>46286.05</v>
      </c>
    </row>
    <row r="292" spans="1:4" ht="15" x14ac:dyDescent="0.25">
      <c r="A292" s="375">
        <v>289</v>
      </c>
      <c r="B292" s="376" t="s">
        <v>414</v>
      </c>
      <c r="C292" s="377">
        <v>1.1299999999999999</v>
      </c>
      <c r="D292" s="297">
        <v>29383.84</v>
      </c>
    </row>
    <row r="293" spans="1:4" ht="15" x14ac:dyDescent="0.25">
      <c r="A293" s="375">
        <v>290</v>
      </c>
      <c r="B293" s="376" t="s">
        <v>415</v>
      </c>
      <c r="C293" s="377">
        <v>1.19</v>
      </c>
      <c r="D293" s="297">
        <v>30944.05</v>
      </c>
    </row>
    <row r="294" spans="1:4" ht="15" x14ac:dyDescent="0.25">
      <c r="A294" s="375">
        <v>291</v>
      </c>
      <c r="B294" s="376" t="s">
        <v>416</v>
      </c>
      <c r="C294" s="377">
        <v>2.13</v>
      </c>
      <c r="D294" s="297">
        <v>55387.24</v>
      </c>
    </row>
    <row r="295" spans="1:4" ht="15" x14ac:dyDescent="0.25">
      <c r="A295" s="375">
        <v>292</v>
      </c>
      <c r="B295" s="376" t="s">
        <v>417</v>
      </c>
      <c r="C295" s="377">
        <v>1.17</v>
      </c>
      <c r="D295" s="297">
        <v>30423.98</v>
      </c>
    </row>
    <row r="296" spans="1:4" ht="15" x14ac:dyDescent="0.25">
      <c r="A296" s="375">
        <v>293</v>
      </c>
      <c r="B296" s="376" t="s">
        <v>418</v>
      </c>
      <c r="C296" s="377">
        <v>2.91</v>
      </c>
      <c r="D296" s="297">
        <v>75669.89</v>
      </c>
    </row>
    <row r="297" spans="1:4" ht="15" x14ac:dyDescent="0.25">
      <c r="A297" s="375">
        <v>294</v>
      </c>
      <c r="B297" s="376" t="s">
        <v>419</v>
      </c>
      <c r="C297" s="377">
        <v>1.21</v>
      </c>
      <c r="D297" s="297">
        <v>31464.11</v>
      </c>
    </row>
    <row r="298" spans="1:4" ht="15" x14ac:dyDescent="0.25">
      <c r="A298" s="375">
        <v>295</v>
      </c>
      <c r="B298" s="376" t="s">
        <v>420</v>
      </c>
      <c r="C298" s="377">
        <v>2.0299999999999998</v>
      </c>
      <c r="D298" s="297">
        <v>52786.9</v>
      </c>
    </row>
    <row r="299" spans="1:4" ht="15" x14ac:dyDescent="0.25">
      <c r="A299" s="375">
        <v>296</v>
      </c>
      <c r="B299" s="376" t="s">
        <v>421</v>
      </c>
      <c r="C299" s="377">
        <v>3.54</v>
      </c>
      <c r="D299" s="297">
        <v>92052.04</v>
      </c>
    </row>
    <row r="300" spans="1:4" ht="15" x14ac:dyDescent="0.25">
      <c r="A300" s="375">
        <v>297</v>
      </c>
      <c r="B300" s="376" t="s">
        <v>422</v>
      </c>
      <c r="C300" s="377">
        <v>5.2</v>
      </c>
      <c r="D300" s="297">
        <v>135217.68</v>
      </c>
    </row>
    <row r="301" spans="1:4" ht="15" x14ac:dyDescent="0.25">
      <c r="A301" s="375">
        <v>298</v>
      </c>
      <c r="B301" s="376" t="s">
        <v>423</v>
      </c>
      <c r="C301" s="377">
        <v>11.11</v>
      </c>
      <c r="D301" s="297">
        <v>288897.77</v>
      </c>
    </row>
    <row r="302" spans="1:4" ht="15" x14ac:dyDescent="0.25">
      <c r="A302" s="375">
        <v>299</v>
      </c>
      <c r="B302" s="376" t="s">
        <v>2753</v>
      </c>
      <c r="C302" s="377">
        <v>14.07</v>
      </c>
      <c r="D302" s="297">
        <v>365867.84</v>
      </c>
    </row>
    <row r="303" spans="1:4" ht="30" x14ac:dyDescent="0.25">
      <c r="A303" s="375">
        <v>300</v>
      </c>
      <c r="B303" s="376" t="s">
        <v>574</v>
      </c>
      <c r="C303" s="377">
        <v>0.89</v>
      </c>
      <c r="D303" s="297">
        <v>23143.03</v>
      </c>
    </row>
    <row r="304" spans="1:4" ht="15" x14ac:dyDescent="0.25">
      <c r="A304" s="375">
        <v>301</v>
      </c>
      <c r="B304" s="376" t="s">
        <v>424</v>
      </c>
      <c r="C304" s="377">
        <v>0.74</v>
      </c>
      <c r="D304" s="297">
        <v>19242.52</v>
      </c>
    </row>
    <row r="305" spans="1:4" ht="15" x14ac:dyDescent="0.25">
      <c r="A305" s="375">
        <v>302</v>
      </c>
      <c r="B305" s="376" t="s">
        <v>474</v>
      </c>
      <c r="C305" s="377">
        <v>1.27</v>
      </c>
      <c r="D305" s="297">
        <v>33024.32</v>
      </c>
    </row>
    <row r="306" spans="1:4" ht="15" x14ac:dyDescent="0.25">
      <c r="A306" s="375">
        <v>303</v>
      </c>
      <c r="B306" s="376" t="s">
        <v>475</v>
      </c>
      <c r="C306" s="377">
        <v>1.63</v>
      </c>
      <c r="D306" s="297">
        <v>42385.54</v>
      </c>
    </row>
    <row r="307" spans="1:4" ht="15" x14ac:dyDescent="0.25">
      <c r="A307" s="375">
        <v>304</v>
      </c>
      <c r="B307" s="376" t="s">
        <v>476</v>
      </c>
      <c r="C307" s="377">
        <v>1.9</v>
      </c>
      <c r="D307" s="297">
        <v>49406.46</v>
      </c>
    </row>
    <row r="308" spans="1:4" ht="15" x14ac:dyDescent="0.25">
      <c r="A308" s="375">
        <v>305</v>
      </c>
      <c r="B308" s="376" t="s">
        <v>2633</v>
      </c>
      <c r="C308" s="377">
        <v>1.02</v>
      </c>
      <c r="D308" s="297">
        <v>26523.47</v>
      </c>
    </row>
    <row r="309" spans="1:4" ht="15" x14ac:dyDescent="0.25">
      <c r="A309" s="375">
        <v>306</v>
      </c>
      <c r="B309" s="376" t="s">
        <v>2754</v>
      </c>
      <c r="C309" s="377">
        <v>1.49</v>
      </c>
      <c r="D309" s="297">
        <v>38745.07</v>
      </c>
    </row>
    <row r="310" spans="1:4" ht="15" x14ac:dyDescent="0.25">
      <c r="A310" s="375">
        <v>307</v>
      </c>
      <c r="B310" s="376" t="s">
        <v>477</v>
      </c>
      <c r="C310" s="377">
        <v>2.14</v>
      </c>
      <c r="D310" s="297">
        <v>55647.28</v>
      </c>
    </row>
    <row r="311" spans="1:4" ht="15" x14ac:dyDescent="0.25">
      <c r="A311" s="375">
        <v>308</v>
      </c>
      <c r="B311" s="376" t="s">
        <v>2634</v>
      </c>
      <c r="C311" s="377">
        <v>1.25</v>
      </c>
      <c r="D311" s="297">
        <v>32504.25</v>
      </c>
    </row>
    <row r="312" spans="1:4" ht="15" x14ac:dyDescent="0.25">
      <c r="A312" s="375">
        <v>309</v>
      </c>
      <c r="B312" s="376" t="s">
        <v>2635</v>
      </c>
      <c r="C312" s="377">
        <v>2.76</v>
      </c>
      <c r="D312" s="297">
        <v>71769.38</v>
      </c>
    </row>
    <row r="313" spans="1:4" ht="30" x14ac:dyDescent="0.25">
      <c r="A313" s="375">
        <v>310</v>
      </c>
      <c r="B313" s="376" t="s">
        <v>2755</v>
      </c>
      <c r="C313" s="377">
        <v>0.76</v>
      </c>
      <c r="D313" s="297">
        <v>19762.580000000002</v>
      </c>
    </row>
    <row r="314" spans="1:4" ht="15" x14ac:dyDescent="0.25">
      <c r="A314" s="375">
        <v>311</v>
      </c>
      <c r="B314" s="376" t="s">
        <v>1128</v>
      </c>
      <c r="C314" s="377">
        <v>1.06</v>
      </c>
      <c r="D314" s="297">
        <v>27563.599999999999</v>
      </c>
    </row>
    <row r="315" spans="1:4" ht="15" x14ac:dyDescent="0.25">
      <c r="A315" s="375">
        <v>312</v>
      </c>
      <c r="B315" s="376" t="s">
        <v>575</v>
      </c>
      <c r="C315" s="377">
        <v>1.1599999999999999</v>
      </c>
      <c r="D315" s="297">
        <v>30163.94</v>
      </c>
    </row>
    <row r="316" spans="1:4" ht="15" x14ac:dyDescent="0.25">
      <c r="A316" s="375">
        <v>313</v>
      </c>
      <c r="B316" s="376" t="s">
        <v>1052</v>
      </c>
      <c r="C316" s="377">
        <v>3.32</v>
      </c>
      <c r="D316" s="297">
        <v>86331.29</v>
      </c>
    </row>
    <row r="317" spans="1:4" ht="15" x14ac:dyDescent="0.25">
      <c r="A317" s="375">
        <v>314</v>
      </c>
      <c r="B317" s="376" t="s">
        <v>1221</v>
      </c>
      <c r="C317" s="377">
        <v>4.32</v>
      </c>
      <c r="D317" s="297">
        <v>112334.69</v>
      </c>
    </row>
    <row r="318" spans="1:4" ht="15" x14ac:dyDescent="0.25">
      <c r="A318" s="375">
        <v>315</v>
      </c>
      <c r="B318" s="376" t="s">
        <v>1053</v>
      </c>
      <c r="C318" s="377">
        <v>3.5</v>
      </c>
      <c r="D318" s="297">
        <v>91011.9</v>
      </c>
    </row>
    <row r="319" spans="1:4" ht="30" x14ac:dyDescent="0.25">
      <c r="A319" s="375">
        <v>316</v>
      </c>
      <c r="B319" s="376" t="s">
        <v>1222</v>
      </c>
      <c r="C319" s="377">
        <v>5.35</v>
      </c>
      <c r="D319" s="297">
        <v>139118.19</v>
      </c>
    </row>
    <row r="320" spans="1:4" ht="30" x14ac:dyDescent="0.25">
      <c r="A320" s="375">
        <v>317</v>
      </c>
      <c r="B320" s="376" t="s">
        <v>1304</v>
      </c>
      <c r="C320" s="377">
        <v>0.32</v>
      </c>
      <c r="D320" s="297">
        <v>8321.09</v>
      </c>
    </row>
    <row r="321" spans="1:5" ht="30" x14ac:dyDescent="0.25">
      <c r="A321" s="375">
        <v>318</v>
      </c>
      <c r="B321" s="376" t="s">
        <v>983</v>
      </c>
      <c r="C321" s="377">
        <v>0.46</v>
      </c>
      <c r="D321" s="297">
        <v>11961.56</v>
      </c>
    </row>
    <row r="322" spans="1:5" ht="15" x14ac:dyDescent="0.25">
      <c r="A322" s="375">
        <v>319</v>
      </c>
      <c r="B322" s="376" t="s">
        <v>984</v>
      </c>
      <c r="C322" s="377">
        <v>8.4</v>
      </c>
      <c r="D322" s="297">
        <v>218428.56</v>
      </c>
    </row>
    <row r="323" spans="1:5" ht="15" x14ac:dyDescent="0.25">
      <c r="A323" s="375">
        <v>320</v>
      </c>
      <c r="B323" s="376" t="s">
        <v>985</v>
      </c>
      <c r="C323" s="377">
        <v>2.3199999999999998</v>
      </c>
      <c r="D323" s="297">
        <v>60327.89</v>
      </c>
    </row>
    <row r="324" spans="1:5" ht="30" x14ac:dyDescent="0.25">
      <c r="A324" s="375">
        <v>321</v>
      </c>
      <c r="B324" s="376" t="s">
        <v>2756</v>
      </c>
      <c r="C324" s="377">
        <v>18.149999999999999</v>
      </c>
      <c r="D324" s="297">
        <v>471961.71</v>
      </c>
    </row>
    <row r="325" spans="1:5" ht="15" x14ac:dyDescent="0.25">
      <c r="A325" s="375">
        <v>322</v>
      </c>
      <c r="B325" s="376" t="s">
        <v>2757</v>
      </c>
      <c r="C325" s="377">
        <v>2.0499999999999998</v>
      </c>
      <c r="D325" s="297">
        <v>53306.97</v>
      </c>
    </row>
    <row r="326" spans="1:5" ht="15" x14ac:dyDescent="0.25">
      <c r="A326" s="375">
        <v>323</v>
      </c>
      <c r="B326" s="376" t="s">
        <v>2758</v>
      </c>
      <c r="C326" s="377">
        <v>7.81</v>
      </c>
      <c r="D326" s="297">
        <v>203086.55</v>
      </c>
    </row>
    <row r="327" spans="1:5" ht="15" x14ac:dyDescent="0.25">
      <c r="A327" s="375">
        <v>324</v>
      </c>
      <c r="B327" s="376" t="s">
        <v>2759</v>
      </c>
      <c r="C327" s="377">
        <v>15.57</v>
      </c>
      <c r="D327" s="297">
        <v>404872.94</v>
      </c>
    </row>
    <row r="328" spans="1:5" ht="30" x14ac:dyDescent="0.25">
      <c r="A328" s="451">
        <v>325</v>
      </c>
      <c r="B328" s="158" t="s">
        <v>2776</v>
      </c>
      <c r="C328" s="452">
        <v>1.61</v>
      </c>
      <c r="D328" s="297">
        <v>40877.339999999997</v>
      </c>
      <c r="E328" s="10" t="s">
        <v>1248</v>
      </c>
    </row>
    <row r="329" spans="1:5" ht="30" x14ac:dyDescent="0.25">
      <c r="A329" s="451">
        <v>326</v>
      </c>
      <c r="B329" s="158" t="s">
        <v>2760</v>
      </c>
      <c r="C329" s="452">
        <v>1.94</v>
      </c>
      <c r="D329" s="297">
        <v>56791.43</v>
      </c>
      <c r="E329" s="10" t="s">
        <v>1248</v>
      </c>
    </row>
    <row r="330" spans="1:5" ht="30" x14ac:dyDescent="0.25">
      <c r="A330" s="451">
        <v>327</v>
      </c>
      <c r="B330" s="158" t="s">
        <v>2761</v>
      </c>
      <c r="C330" s="452">
        <v>1.52</v>
      </c>
      <c r="D330" s="297">
        <v>97356.73</v>
      </c>
      <c r="E330" s="10" t="s">
        <v>1248</v>
      </c>
    </row>
    <row r="331" spans="1:5" ht="30" x14ac:dyDescent="0.25">
      <c r="A331" s="451">
        <v>328</v>
      </c>
      <c r="B331" s="158" t="s">
        <v>2762</v>
      </c>
      <c r="C331" s="452">
        <v>1.82</v>
      </c>
      <c r="D331" s="297">
        <v>268355.09000000003</v>
      </c>
      <c r="E331" s="10" t="s">
        <v>1248</v>
      </c>
    </row>
    <row r="332" spans="1:5" ht="30" x14ac:dyDescent="0.25">
      <c r="A332" s="451">
        <v>329</v>
      </c>
      <c r="B332" s="158" t="s">
        <v>2778</v>
      </c>
      <c r="C332" s="452">
        <v>1.39</v>
      </c>
      <c r="D332" s="297">
        <v>38693.06</v>
      </c>
      <c r="E332" s="10" t="s">
        <v>1248</v>
      </c>
    </row>
    <row r="333" spans="1:5" ht="30" x14ac:dyDescent="0.25">
      <c r="A333" s="451">
        <v>330</v>
      </c>
      <c r="B333" s="158" t="s">
        <v>2763</v>
      </c>
      <c r="C333" s="452">
        <v>1.67</v>
      </c>
      <c r="D333" s="297">
        <v>52110.81</v>
      </c>
      <c r="E333" s="10" t="s">
        <v>1248</v>
      </c>
    </row>
    <row r="334" spans="1:5" ht="30" x14ac:dyDescent="0.25">
      <c r="A334" s="451">
        <v>331</v>
      </c>
      <c r="B334" s="158" t="s">
        <v>2764</v>
      </c>
      <c r="C334" s="452">
        <v>0.85</v>
      </c>
      <c r="D334" s="297">
        <v>94548.36</v>
      </c>
      <c r="E334" s="10" t="s">
        <v>1248</v>
      </c>
    </row>
    <row r="335" spans="1:5" ht="15" x14ac:dyDescent="0.25">
      <c r="A335" s="453">
        <v>332</v>
      </c>
      <c r="B335" s="277" t="s">
        <v>3513</v>
      </c>
      <c r="C335" s="157">
        <v>1.5</v>
      </c>
      <c r="D335" s="297">
        <v>31828.16</v>
      </c>
      <c r="E335" s="10" t="s">
        <v>1248</v>
      </c>
    </row>
    <row r="336" spans="1:5" ht="15" x14ac:dyDescent="0.25">
      <c r="A336" s="453">
        <v>333</v>
      </c>
      <c r="B336" s="277" t="s">
        <v>3514</v>
      </c>
      <c r="C336" s="157">
        <v>1.8</v>
      </c>
      <c r="D336" s="297">
        <v>43061.63</v>
      </c>
      <c r="E336" s="10" t="s">
        <v>1248</v>
      </c>
    </row>
    <row r="337" spans="1:5" ht="15" x14ac:dyDescent="0.25">
      <c r="A337" s="453">
        <v>334</v>
      </c>
      <c r="B337" s="277" t="s">
        <v>3515</v>
      </c>
      <c r="C337" s="157">
        <v>2.75</v>
      </c>
      <c r="D337" s="297">
        <v>62408.160000000003</v>
      </c>
      <c r="E337" s="10" t="s">
        <v>1248</v>
      </c>
    </row>
    <row r="338" spans="1:5" ht="30" x14ac:dyDescent="0.25">
      <c r="A338" s="453">
        <v>335</v>
      </c>
      <c r="B338" s="444" t="s">
        <v>2780</v>
      </c>
      <c r="C338" s="157">
        <v>2.35</v>
      </c>
      <c r="D338" s="297">
        <v>18410.41</v>
      </c>
      <c r="E338" s="10" t="s">
        <v>1248</v>
      </c>
    </row>
    <row r="339" spans="1:5" ht="29.25" customHeight="1" x14ac:dyDescent="0.25">
      <c r="A339" s="453">
        <v>336</v>
      </c>
      <c r="B339" s="158" t="s">
        <v>2765</v>
      </c>
      <c r="D339" s="297">
        <v>26211.43</v>
      </c>
      <c r="E339" s="10" t="s">
        <v>1248</v>
      </c>
    </row>
    <row r="340" spans="1:5" ht="17.25" customHeight="1" x14ac:dyDescent="0.25">
      <c r="A340" s="453">
        <v>337</v>
      </c>
      <c r="B340" s="158" t="s">
        <v>2766</v>
      </c>
      <c r="D340" s="297">
        <v>28902.78</v>
      </c>
      <c r="E340" s="10" t="s">
        <v>1248</v>
      </c>
    </row>
    <row r="341" spans="1:5" ht="30" x14ac:dyDescent="0.25">
      <c r="A341" s="453">
        <v>338</v>
      </c>
      <c r="B341" s="158" t="s">
        <v>1159</v>
      </c>
      <c r="D341" s="297">
        <v>46806.12</v>
      </c>
      <c r="E341" s="10" t="s">
        <v>1248</v>
      </c>
    </row>
    <row r="342" spans="1:5" ht="30" x14ac:dyDescent="0.25">
      <c r="A342" s="453">
        <v>339</v>
      </c>
      <c r="B342" s="158" t="s">
        <v>1306</v>
      </c>
      <c r="D342" s="297">
        <v>44465.81</v>
      </c>
      <c r="E342" s="10" t="s">
        <v>1248</v>
      </c>
    </row>
    <row r="343" spans="1:5" ht="27" customHeight="1" x14ac:dyDescent="0.25">
      <c r="A343" s="453">
        <v>340</v>
      </c>
      <c r="B343" s="158" t="s">
        <v>1160</v>
      </c>
      <c r="D343" s="297">
        <v>118822.54</v>
      </c>
      <c r="E343" s="10" t="s">
        <v>1248</v>
      </c>
    </row>
    <row r="344" spans="1:5" ht="30" x14ac:dyDescent="0.25">
      <c r="A344" s="453">
        <v>341</v>
      </c>
      <c r="B344" s="158" t="s">
        <v>581</v>
      </c>
      <c r="D344" s="297">
        <v>85811.22</v>
      </c>
      <c r="E344" s="10" t="s">
        <v>1248</v>
      </c>
    </row>
    <row r="345" spans="1:5" ht="30" x14ac:dyDescent="0.25">
      <c r="A345" s="453">
        <v>342</v>
      </c>
      <c r="B345" s="158" t="s">
        <v>2767</v>
      </c>
      <c r="D345" s="297">
        <v>73329.59</v>
      </c>
      <c r="E345" s="10" t="s">
        <v>1248</v>
      </c>
    </row>
    <row r="346" spans="1:5" ht="15" x14ac:dyDescent="0.25">
      <c r="A346" s="277">
        <v>343</v>
      </c>
      <c r="B346" s="446" t="s">
        <v>2768</v>
      </c>
      <c r="C346" s="445">
        <v>1.5</v>
      </c>
      <c r="D346" s="379">
        <v>39005.1</v>
      </c>
    </row>
  </sheetData>
  <customSheetViews>
    <customSheetView guid="{A751BF42-68F4-4BC0-A7EA-44F046D619A6}" showPageBreaks="1" view="pageBreakPreview" showRuler="0">
      <selection activeCell="C211" sqref="A1:C211"/>
      <pageMargins left="0.39370078740157483" right="0.39370078740157483" top="0.39370078740157483" bottom="0.39370078740157483" header="0.51181102362204722" footer="0.51181102362204722"/>
      <pageSetup paperSize="9" fitToHeight="66" orientation="portrait" verticalDpi="0" r:id="rId1"/>
      <headerFooter alignWithMargins="0"/>
    </customSheetView>
  </customSheetViews>
  <mergeCells count="2">
    <mergeCell ref="B1:D1"/>
    <mergeCell ref="A2:D2"/>
  </mergeCells>
  <phoneticPr fontId="7" type="noConversion"/>
  <pageMargins left="0.39370078740157483" right="0.39370078740157483" top="0.39370078740157483" bottom="0.39370078740157483" header="0.51181102362204722" footer="0.51181102362204722"/>
  <pageSetup paperSize="9" scale="96" fitToHeight="66" orientation="portrait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599"/>
  <sheetViews>
    <sheetView view="pageBreakPreview" zoomScale="120" zoomScaleNormal="100" zoomScaleSheetLayoutView="120" workbookViewId="0">
      <pane ySplit="3" topLeftCell="A324" activePane="bottomLeft" state="frozen"/>
      <selection activeCell="M33" sqref="M33"/>
      <selection pane="bottomLeft" activeCell="D343" sqref="D343"/>
    </sheetView>
  </sheetViews>
  <sheetFormatPr defaultColWidth="9.140625" defaultRowHeight="12.75" x14ac:dyDescent="0.2"/>
  <cols>
    <col min="1" max="1" width="6" style="10" customWidth="1"/>
    <col min="2" max="2" width="71.85546875" style="22" customWidth="1"/>
    <col min="3" max="3" width="17.85546875" style="10" customWidth="1"/>
    <col min="4" max="16384" width="9.140625" style="10"/>
  </cols>
  <sheetData>
    <row r="1" spans="1:3" ht="41.25" customHeight="1" x14ac:dyDescent="0.2">
      <c r="B1" s="613" t="s">
        <v>3258</v>
      </c>
      <c r="C1" s="696"/>
    </row>
    <row r="2" spans="1:3" ht="34.5" customHeight="1" x14ac:dyDescent="0.2">
      <c r="A2" s="654" t="s">
        <v>3257</v>
      </c>
      <c r="B2" s="654"/>
      <c r="C2" s="654"/>
    </row>
    <row r="3" spans="1:3" ht="45" customHeight="1" x14ac:dyDescent="0.2">
      <c r="A3" s="126" t="s">
        <v>425</v>
      </c>
      <c r="B3" s="13" t="s">
        <v>202</v>
      </c>
      <c r="C3" s="13" t="s">
        <v>857</v>
      </c>
    </row>
    <row r="4" spans="1:3" ht="30" x14ac:dyDescent="0.25">
      <c r="A4" s="156">
        <v>1</v>
      </c>
      <c r="B4" s="158" t="s">
        <v>551</v>
      </c>
      <c r="C4" s="157">
        <v>0.5</v>
      </c>
    </row>
    <row r="5" spans="1:3" ht="15" x14ac:dyDescent="0.25">
      <c r="A5" s="156">
        <v>2</v>
      </c>
      <c r="B5" s="158" t="s">
        <v>552</v>
      </c>
      <c r="C5" s="157">
        <v>0.93</v>
      </c>
    </row>
    <row r="6" spans="1:3" ht="15" x14ac:dyDescent="0.25">
      <c r="A6" s="156">
        <v>3</v>
      </c>
      <c r="B6" s="158" t="s">
        <v>667</v>
      </c>
      <c r="C6" s="157">
        <v>0.28000000000000003</v>
      </c>
    </row>
    <row r="7" spans="1:3" ht="15" x14ac:dyDescent="0.25">
      <c r="A7" s="156">
        <v>4</v>
      </c>
      <c r="B7" s="158" t="s">
        <v>1031</v>
      </c>
      <c r="C7" s="157">
        <v>0.98</v>
      </c>
    </row>
    <row r="8" spans="1:3" ht="15" x14ac:dyDescent="0.25">
      <c r="A8" s="156">
        <v>5</v>
      </c>
      <c r="B8" s="158" t="s">
        <v>553</v>
      </c>
      <c r="C8" s="157">
        <v>1.01</v>
      </c>
    </row>
    <row r="9" spans="1:3" ht="15" x14ac:dyDescent="0.25">
      <c r="A9" s="156">
        <v>6</v>
      </c>
      <c r="B9" s="158" t="s">
        <v>554</v>
      </c>
      <c r="C9" s="157">
        <v>0.74</v>
      </c>
    </row>
    <row r="10" spans="1:3" ht="15" x14ac:dyDescent="0.25">
      <c r="A10" s="156">
        <v>7</v>
      </c>
      <c r="B10" s="158" t="s">
        <v>1045</v>
      </c>
      <c r="C10" s="157">
        <v>3.21</v>
      </c>
    </row>
    <row r="11" spans="1:3" ht="15" x14ac:dyDescent="0.25">
      <c r="A11" s="156">
        <v>8</v>
      </c>
      <c r="B11" s="158" t="s">
        <v>1032</v>
      </c>
      <c r="C11" s="157">
        <v>0.71</v>
      </c>
    </row>
    <row r="12" spans="1:3" ht="30" x14ac:dyDescent="0.25">
      <c r="A12" s="156">
        <v>9</v>
      </c>
      <c r="B12" s="158" t="s">
        <v>2718</v>
      </c>
      <c r="C12" s="157">
        <v>0.89</v>
      </c>
    </row>
    <row r="13" spans="1:3" ht="30" x14ac:dyDescent="0.25">
      <c r="A13" s="156">
        <v>10</v>
      </c>
      <c r="B13" s="158" t="s">
        <v>666</v>
      </c>
      <c r="C13" s="157">
        <v>0.46</v>
      </c>
    </row>
    <row r="14" spans="1:3" ht="15" x14ac:dyDescent="0.25">
      <c r="A14" s="156">
        <v>11</v>
      </c>
      <c r="B14" s="158" t="s">
        <v>1054</v>
      </c>
      <c r="C14" s="157">
        <v>0.39</v>
      </c>
    </row>
    <row r="15" spans="1:3" ht="15" x14ac:dyDescent="0.25">
      <c r="A15" s="156">
        <v>12</v>
      </c>
      <c r="B15" s="158" t="s">
        <v>1055</v>
      </c>
      <c r="C15" s="157">
        <v>0.57999999999999996</v>
      </c>
    </row>
    <row r="16" spans="1:3" ht="15" x14ac:dyDescent="0.25">
      <c r="A16" s="156">
        <v>13</v>
      </c>
      <c r="B16" s="158" t="s">
        <v>1056</v>
      </c>
      <c r="C16" s="157">
        <v>1.17</v>
      </c>
    </row>
    <row r="17" spans="1:3" ht="15" x14ac:dyDescent="0.25">
      <c r="A17" s="156">
        <v>14</v>
      </c>
      <c r="B17" s="158" t="s">
        <v>1057</v>
      </c>
      <c r="C17" s="157">
        <v>2.2000000000000002</v>
      </c>
    </row>
    <row r="18" spans="1:3" ht="15" x14ac:dyDescent="0.25">
      <c r="A18" s="156">
        <v>15</v>
      </c>
      <c r="B18" s="158" t="s">
        <v>1046</v>
      </c>
      <c r="C18" s="157">
        <v>4.5199999999999996</v>
      </c>
    </row>
    <row r="19" spans="1:3" ht="15" x14ac:dyDescent="0.25">
      <c r="A19" s="156">
        <v>16</v>
      </c>
      <c r="B19" s="158" t="s">
        <v>1047</v>
      </c>
      <c r="C19" s="157">
        <v>0.27</v>
      </c>
    </row>
    <row r="20" spans="1:3" ht="15" x14ac:dyDescent="0.25">
      <c r="A20" s="156">
        <v>17</v>
      </c>
      <c r="B20" s="158" t="s">
        <v>668</v>
      </c>
      <c r="C20" s="157">
        <v>0.89</v>
      </c>
    </row>
    <row r="21" spans="1:3" ht="15" x14ac:dyDescent="0.25">
      <c r="A21" s="156">
        <v>18</v>
      </c>
      <c r="B21" s="158" t="s">
        <v>1058</v>
      </c>
      <c r="C21" s="157">
        <v>2.0099999999999998</v>
      </c>
    </row>
    <row r="22" spans="1:3" ht="15" x14ac:dyDescent="0.25">
      <c r="A22" s="156">
        <v>19</v>
      </c>
      <c r="B22" s="158" t="s">
        <v>1207</v>
      </c>
      <c r="C22" s="157">
        <v>0.86</v>
      </c>
    </row>
    <row r="23" spans="1:3" ht="15" x14ac:dyDescent="0.25">
      <c r="A23" s="156">
        <v>20</v>
      </c>
      <c r="B23" s="158" t="s">
        <v>1208</v>
      </c>
      <c r="C23" s="157">
        <v>1.21</v>
      </c>
    </row>
    <row r="24" spans="1:3" ht="15" x14ac:dyDescent="0.25">
      <c r="A24" s="156">
        <v>21</v>
      </c>
      <c r="B24" s="158" t="s">
        <v>1048</v>
      </c>
      <c r="C24" s="157">
        <v>0.87</v>
      </c>
    </row>
    <row r="25" spans="1:3" ht="15" x14ac:dyDescent="0.25">
      <c r="A25" s="156">
        <v>22</v>
      </c>
      <c r="B25" s="158" t="s">
        <v>2719</v>
      </c>
      <c r="C25" s="157">
        <v>4.1900000000000004</v>
      </c>
    </row>
    <row r="26" spans="1:3" ht="15" x14ac:dyDescent="0.25">
      <c r="A26" s="156">
        <v>23</v>
      </c>
      <c r="B26" s="158" t="s">
        <v>2602</v>
      </c>
      <c r="C26" s="157">
        <v>0.94</v>
      </c>
    </row>
    <row r="27" spans="1:3" ht="15" x14ac:dyDescent="0.25">
      <c r="A27" s="156">
        <v>24</v>
      </c>
      <c r="B27" s="158" t="s">
        <v>2603</v>
      </c>
      <c r="C27" s="157">
        <v>5.32</v>
      </c>
    </row>
    <row r="28" spans="1:3" ht="15" x14ac:dyDescent="0.25">
      <c r="A28" s="156">
        <v>25</v>
      </c>
      <c r="B28" s="158" t="s">
        <v>650</v>
      </c>
      <c r="C28" s="157">
        <v>4.5</v>
      </c>
    </row>
    <row r="29" spans="1:3" ht="15" x14ac:dyDescent="0.25">
      <c r="A29" s="156">
        <v>26</v>
      </c>
      <c r="B29" s="158" t="s">
        <v>2720</v>
      </c>
      <c r="C29" s="157">
        <v>1.0900000000000001</v>
      </c>
    </row>
    <row r="30" spans="1:3" ht="15" x14ac:dyDescent="0.25">
      <c r="A30" s="156">
        <v>27</v>
      </c>
      <c r="B30" s="158" t="s">
        <v>2721</v>
      </c>
      <c r="C30" s="157">
        <v>4.51</v>
      </c>
    </row>
    <row r="31" spans="1:3" ht="15" x14ac:dyDescent="0.25">
      <c r="A31" s="156">
        <v>28</v>
      </c>
      <c r="B31" s="158" t="s">
        <v>579</v>
      </c>
      <c r="C31" s="157">
        <v>1.72</v>
      </c>
    </row>
    <row r="32" spans="1:3" ht="15" x14ac:dyDescent="0.25">
      <c r="A32" s="156">
        <v>29</v>
      </c>
      <c r="B32" s="158" t="s">
        <v>428</v>
      </c>
      <c r="C32" s="157">
        <v>0.74</v>
      </c>
    </row>
    <row r="33" spans="1:3" ht="15" x14ac:dyDescent="0.25">
      <c r="A33" s="156">
        <v>30</v>
      </c>
      <c r="B33" s="158" t="s">
        <v>429</v>
      </c>
      <c r="C33" s="157">
        <v>0.36</v>
      </c>
    </row>
    <row r="34" spans="1:3" ht="15" x14ac:dyDescent="0.25">
      <c r="A34" s="156">
        <v>31</v>
      </c>
      <c r="B34" s="158" t="s">
        <v>249</v>
      </c>
      <c r="C34" s="157">
        <v>1.84</v>
      </c>
    </row>
    <row r="35" spans="1:3" ht="15" x14ac:dyDescent="0.25">
      <c r="A35" s="156">
        <v>32</v>
      </c>
      <c r="B35" s="158" t="s">
        <v>430</v>
      </c>
      <c r="C35" s="157">
        <v>7.82</v>
      </c>
    </row>
    <row r="36" spans="1:3" ht="30" x14ac:dyDescent="0.25">
      <c r="A36" s="156">
        <v>33</v>
      </c>
      <c r="B36" s="158" t="s">
        <v>431</v>
      </c>
      <c r="C36" s="157">
        <v>5.68</v>
      </c>
    </row>
    <row r="37" spans="1:3" ht="30" x14ac:dyDescent="0.25">
      <c r="A37" s="156">
        <v>34</v>
      </c>
      <c r="B37" s="158" t="s">
        <v>432</v>
      </c>
      <c r="C37" s="157">
        <v>4.37</v>
      </c>
    </row>
    <row r="38" spans="1:3" ht="15" x14ac:dyDescent="0.25">
      <c r="A38" s="156">
        <v>35</v>
      </c>
      <c r="B38" s="158" t="s">
        <v>433</v>
      </c>
      <c r="C38" s="157">
        <v>0.97</v>
      </c>
    </row>
    <row r="39" spans="1:3" ht="15" x14ac:dyDescent="0.25">
      <c r="A39" s="156">
        <v>36</v>
      </c>
      <c r="B39" s="158" t="s">
        <v>434</v>
      </c>
      <c r="C39" s="157">
        <v>1.1100000000000001</v>
      </c>
    </row>
    <row r="40" spans="1:3" ht="15" x14ac:dyDescent="0.25">
      <c r="A40" s="156">
        <v>37</v>
      </c>
      <c r="B40" s="158" t="s">
        <v>435</v>
      </c>
      <c r="C40" s="157">
        <v>1.97</v>
      </c>
    </row>
    <row r="41" spans="1:3" ht="15" x14ac:dyDescent="0.25">
      <c r="A41" s="156">
        <v>38</v>
      </c>
      <c r="B41" s="158" t="s">
        <v>436</v>
      </c>
      <c r="C41" s="157">
        <v>2.78</v>
      </c>
    </row>
    <row r="42" spans="1:3" ht="15" x14ac:dyDescent="0.25">
      <c r="A42" s="156">
        <v>39</v>
      </c>
      <c r="B42" s="158" t="s">
        <v>2604</v>
      </c>
      <c r="C42" s="157">
        <v>1.1499999999999999</v>
      </c>
    </row>
    <row r="43" spans="1:3" ht="15" x14ac:dyDescent="0.25">
      <c r="A43" s="156">
        <v>40</v>
      </c>
      <c r="B43" s="158" t="s">
        <v>2605</v>
      </c>
      <c r="C43" s="157">
        <v>1.22</v>
      </c>
    </row>
    <row r="44" spans="1:3" ht="15" x14ac:dyDescent="0.25">
      <c r="A44" s="156">
        <v>41</v>
      </c>
      <c r="B44" s="158" t="s">
        <v>2606</v>
      </c>
      <c r="C44" s="157">
        <v>1.78</v>
      </c>
    </row>
    <row r="45" spans="1:3" ht="15" x14ac:dyDescent="0.25">
      <c r="A45" s="156">
        <v>42</v>
      </c>
      <c r="B45" s="158" t="s">
        <v>2607</v>
      </c>
      <c r="C45" s="157">
        <v>2.23</v>
      </c>
    </row>
    <row r="46" spans="1:3" ht="15" x14ac:dyDescent="0.25">
      <c r="A46" s="156">
        <v>43</v>
      </c>
      <c r="B46" s="158" t="s">
        <v>437</v>
      </c>
      <c r="C46" s="157">
        <v>2.36</v>
      </c>
    </row>
    <row r="47" spans="1:3" ht="15" x14ac:dyDescent="0.25">
      <c r="A47" s="156">
        <v>44</v>
      </c>
      <c r="B47" s="158" t="s">
        <v>438</v>
      </c>
      <c r="C47" s="157">
        <v>4.28</v>
      </c>
    </row>
    <row r="48" spans="1:3" ht="15" x14ac:dyDescent="0.25">
      <c r="A48" s="156">
        <v>45</v>
      </c>
      <c r="B48" s="158" t="s">
        <v>2608</v>
      </c>
      <c r="C48" s="157">
        <v>2.95</v>
      </c>
    </row>
    <row r="49" spans="1:3" ht="15" x14ac:dyDescent="0.25">
      <c r="A49" s="156">
        <v>46</v>
      </c>
      <c r="B49" s="158" t="s">
        <v>2609</v>
      </c>
      <c r="C49" s="157">
        <v>5.33</v>
      </c>
    </row>
    <row r="50" spans="1:3" ht="15" x14ac:dyDescent="0.25">
      <c r="A50" s="156">
        <v>47</v>
      </c>
      <c r="B50" s="158" t="s">
        <v>2610</v>
      </c>
      <c r="C50" s="157">
        <v>0.77</v>
      </c>
    </row>
    <row r="51" spans="1:3" ht="15" x14ac:dyDescent="0.25">
      <c r="A51" s="156">
        <v>48</v>
      </c>
      <c r="B51" s="158" t="s">
        <v>2722</v>
      </c>
      <c r="C51" s="157">
        <v>0.97</v>
      </c>
    </row>
    <row r="52" spans="1:3" ht="15" x14ac:dyDescent="0.25">
      <c r="A52" s="156">
        <v>49</v>
      </c>
      <c r="B52" s="158" t="s">
        <v>709</v>
      </c>
      <c r="C52" s="157">
        <v>0.88</v>
      </c>
    </row>
    <row r="53" spans="1:3" ht="15" x14ac:dyDescent="0.25">
      <c r="A53" s="156">
        <v>50</v>
      </c>
      <c r="B53" s="158" t="s">
        <v>710</v>
      </c>
      <c r="C53" s="157">
        <v>1.05</v>
      </c>
    </row>
    <row r="54" spans="1:3" ht="15" x14ac:dyDescent="0.25">
      <c r="A54" s="156">
        <v>51</v>
      </c>
      <c r="B54" s="158" t="s">
        <v>711</v>
      </c>
      <c r="C54" s="157">
        <v>1.25</v>
      </c>
    </row>
    <row r="55" spans="1:3" ht="15" x14ac:dyDescent="0.25">
      <c r="A55" s="156">
        <v>52</v>
      </c>
      <c r="B55" s="158" t="s">
        <v>142</v>
      </c>
      <c r="C55" s="157">
        <v>1.51</v>
      </c>
    </row>
    <row r="56" spans="1:3" ht="15" x14ac:dyDescent="0.25">
      <c r="A56" s="156">
        <v>53</v>
      </c>
      <c r="B56" s="158" t="s">
        <v>712</v>
      </c>
      <c r="C56" s="157">
        <v>2.2599999999999998</v>
      </c>
    </row>
    <row r="57" spans="1:3" ht="15" x14ac:dyDescent="0.25">
      <c r="A57" s="156">
        <v>54</v>
      </c>
      <c r="B57" s="158" t="s">
        <v>2611</v>
      </c>
      <c r="C57" s="157">
        <v>1.38</v>
      </c>
    </row>
    <row r="58" spans="1:3" ht="15" x14ac:dyDescent="0.25">
      <c r="A58" s="156">
        <v>55</v>
      </c>
      <c r="B58" s="158" t="s">
        <v>2612</v>
      </c>
      <c r="C58" s="157">
        <v>2.82</v>
      </c>
    </row>
    <row r="59" spans="1:3" ht="26.25" customHeight="1" x14ac:dyDescent="0.25">
      <c r="A59" s="156">
        <v>56</v>
      </c>
      <c r="B59" s="158" t="s">
        <v>165</v>
      </c>
      <c r="C59" s="157">
        <v>0.57999999999999996</v>
      </c>
    </row>
    <row r="60" spans="1:3" ht="15" x14ac:dyDescent="0.25">
      <c r="A60" s="156">
        <v>57</v>
      </c>
      <c r="B60" s="158" t="s">
        <v>166</v>
      </c>
      <c r="C60" s="157">
        <v>0.62</v>
      </c>
    </row>
    <row r="61" spans="1:3" ht="15" x14ac:dyDescent="0.25">
      <c r="A61" s="156">
        <v>58</v>
      </c>
      <c r="B61" s="158" t="s">
        <v>713</v>
      </c>
      <c r="C61" s="157">
        <v>1.4</v>
      </c>
    </row>
    <row r="62" spans="1:3" ht="15" x14ac:dyDescent="0.25">
      <c r="A62" s="156">
        <v>59</v>
      </c>
      <c r="B62" s="158" t="s">
        <v>167</v>
      </c>
      <c r="C62" s="157">
        <v>1.27</v>
      </c>
    </row>
    <row r="63" spans="1:3" ht="15" x14ac:dyDescent="0.25">
      <c r="A63" s="156">
        <v>60</v>
      </c>
      <c r="B63" s="158" t="s">
        <v>168</v>
      </c>
      <c r="C63" s="157">
        <v>3.12</v>
      </c>
    </row>
    <row r="64" spans="1:3" ht="15" x14ac:dyDescent="0.25">
      <c r="A64" s="156">
        <v>61</v>
      </c>
      <c r="B64" s="158" t="s">
        <v>169</v>
      </c>
      <c r="C64" s="157">
        <v>4.51</v>
      </c>
    </row>
    <row r="65" spans="1:3" ht="15" x14ac:dyDescent="0.25">
      <c r="A65" s="156">
        <v>62</v>
      </c>
      <c r="B65" s="158" t="s">
        <v>2723</v>
      </c>
      <c r="C65" s="157">
        <v>7.2</v>
      </c>
    </row>
    <row r="66" spans="1:3" ht="15" x14ac:dyDescent="0.25">
      <c r="A66" s="156">
        <v>63</v>
      </c>
      <c r="B66" s="158" t="s">
        <v>170</v>
      </c>
      <c r="C66" s="157">
        <v>1.18</v>
      </c>
    </row>
    <row r="67" spans="1:3" ht="15" x14ac:dyDescent="0.25">
      <c r="A67" s="156">
        <v>64</v>
      </c>
      <c r="B67" s="158" t="s">
        <v>171</v>
      </c>
      <c r="C67" s="157">
        <v>0.98</v>
      </c>
    </row>
    <row r="68" spans="1:3" ht="30" x14ac:dyDescent="0.25">
      <c r="A68" s="156">
        <v>65</v>
      </c>
      <c r="B68" s="158" t="s">
        <v>1209</v>
      </c>
      <c r="C68" s="157">
        <v>0.35</v>
      </c>
    </row>
    <row r="69" spans="1:3" ht="15" x14ac:dyDescent="0.25">
      <c r="A69" s="156">
        <v>66</v>
      </c>
      <c r="B69" s="158" t="s">
        <v>715</v>
      </c>
      <c r="C69" s="157">
        <v>0.5</v>
      </c>
    </row>
    <row r="70" spans="1:3" ht="15" x14ac:dyDescent="0.25">
      <c r="A70" s="156">
        <v>67</v>
      </c>
      <c r="B70" s="158" t="s">
        <v>1210</v>
      </c>
      <c r="C70" s="157">
        <v>1.01</v>
      </c>
    </row>
    <row r="71" spans="1:3" ht="15" x14ac:dyDescent="0.25">
      <c r="A71" s="156">
        <v>68</v>
      </c>
      <c r="B71" s="158" t="s">
        <v>716</v>
      </c>
      <c r="C71" s="157">
        <v>2.2999999999999998</v>
      </c>
    </row>
    <row r="72" spans="1:3" ht="30" x14ac:dyDescent="0.25">
      <c r="A72" s="156">
        <v>69</v>
      </c>
      <c r="B72" s="158" t="s">
        <v>2613</v>
      </c>
      <c r="C72" s="157">
        <v>1.42</v>
      </c>
    </row>
    <row r="73" spans="1:3" ht="30" x14ac:dyDescent="0.25">
      <c r="A73" s="156">
        <v>70</v>
      </c>
      <c r="B73" s="158" t="s">
        <v>2614</v>
      </c>
      <c r="C73" s="157">
        <v>2.81</v>
      </c>
    </row>
    <row r="74" spans="1:3" ht="30" x14ac:dyDescent="0.25">
      <c r="A74" s="156">
        <v>71</v>
      </c>
      <c r="B74" s="158" t="s">
        <v>2724</v>
      </c>
      <c r="C74" s="157">
        <v>3.48</v>
      </c>
    </row>
    <row r="75" spans="1:3" ht="15" x14ac:dyDescent="0.25">
      <c r="A75" s="156">
        <v>72</v>
      </c>
      <c r="B75" s="158" t="s">
        <v>2615</v>
      </c>
      <c r="C75" s="157">
        <v>1.1200000000000001</v>
      </c>
    </row>
    <row r="76" spans="1:3" ht="15" x14ac:dyDescent="0.25">
      <c r="A76" s="156">
        <v>73</v>
      </c>
      <c r="B76" s="158" t="s">
        <v>2616</v>
      </c>
      <c r="C76" s="157">
        <v>2.0099999999999998</v>
      </c>
    </row>
    <row r="77" spans="1:3" ht="15" x14ac:dyDescent="0.25">
      <c r="A77" s="156">
        <v>74</v>
      </c>
      <c r="B77" s="158" t="s">
        <v>2617</v>
      </c>
      <c r="C77" s="157">
        <v>1.42</v>
      </c>
    </row>
    <row r="78" spans="1:3" ht="15" x14ac:dyDescent="0.25">
      <c r="A78" s="156">
        <v>75</v>
      </c>
      <c r="B78" s="158" t="s">
        <v>2618</v>
      </c>
      <c r="C78" s="157">
        <v>2.38</v>
      </c>
    </row>
    <row r="79" spans="1:3" ht="15" x14ac:dyDescent="0.25">
      <c r="A79" s="156">
        <v>76</v>
      </c>
      <c r="B79" s="158" t="s">
        <v>564</v>
      </c>
      <c r="C79" s="157">
        <v>0.84</v>
      </c>
    </row>
    <row r="80" spans="1:3" ht="15" x14ac:dyDescent="0.25">
      <c r="A80" s="156">
        <v>77</v>
      </c>
      <c r="B80" s="158" t="s">
        <v>565</v>
      </c>
      <c r="C80" s="157">
        <v>1.74</v>
      </c>
    </row>
    <row r="81" spans="1:3" ht="15" x14ac:dyDescent="0.25">
      <c r="A81" s="156">
        <v>78</v>
      </c>
      <c r="B81" s="158" t="s">
        <v>566</v>
      </c>
      <c r="C81" s="157">
        <v>2.4900000000000002</v>
      </c>
    </row>
    <row r="82" spans="1:3" ht="15" x14ac:dyDescent="0.25">
      <c r="A82" s="156">
        <v>79</v>
      </c>
      <c r="B82" s="158" t="s">
        <v>623</v>
      </c>
      <c r="C82" s="157">
        <v>0.98</v>
      </c>
    </row>
    <row r="83" spans="1:3" ht="15" x14ac:dyDescent="0.25">
      <c r="A83" s="156">
        <v>80</v>
      </c>
      <c r="B83" s="158" t="s">
        <v>624</v>
      </c>
      <c r="C83" s="157">
        <v>1.55</v>
      </c>
    </row>
    <row r="84" spans="1:3" ht="15" x14ac:dyDescent="0.25">
      <c r="A84" s="156">
        <v>81</v>
      </c>
      <c r="B84" s="158" t="s">
        <v>567</v>
      </c>
      <c r="C84" s="157">
        <v>0.84</v>
      </c>
    </row>
    <row r="85" spans="1:3" ht="15" x14ac:dyDescent="0.25">
      <c r="A85" s="156">
        <v>82</v>
      </c>
      <c r="B85" s="158" t="s">
        <v>568</v>
      </c>
      <c r="C85" s="157">
        <v>1.33</v>
      </c>
    </row>
    <row r="86" spans="1:3" ht="15" x14ac:dyDescent="0.25">
      <c r="A86" s="156">
        <v>83</v>
      </c>
      <c r="B86" s="158" t="s">
        <v>2619</v>
      </c>
      <c r="C86" s="157">
        <v>0.96</v>
      </c>
    </row>
    <row r="87" spans="1:3" ht="15" x14ac:dyDescent="0.25">
      <c r="A87" s="156">
        <v>84</v>
      </c>
      <c r="B87" s="158" t="s">
        <v>2620</v>
      </c>
      <c r="C87" s="157">
        <v>2.0099999999999998</v>
      </c>
    </row>
    <row r="88" spans="1:3" ht="15" x14ac:dyDescent="0.25">
      <c r="A88" s="156">
        <v>85</v>
      </c>
      <c r="B88" s="158" t="s">
        <v>143</v>
      </c>
      <c r="C88" s="157">
        <v>1.02</v>
      </c>
    </row>
    <row r="89" spans="1:3" ht="15" x14ac:dyDescent="0.25">
      <c r="A89" s="156">
        <v>86</v>
      </c>
      <c r="B89" s="158" t="s">
        <v>580</v>
      </c>
      <c r="C89" s="157">
        <v>1.95</v>
      </c>
    </row>
    <row r="90" spans="1:3" ht="15" x14ac:dyDescent="0.25">
      <c r="A90" s="156">
        <v>87</v>
      </c>
      <c r="B90" s="158" t="s">
        <v>871</v>
      </c>
      <c r="C90" s="157">
        <v>0.74</v>
      </c>
    </row>
    <row r="91" spans="1:3" ht="15" x14ac:dyDescent="0.25">
      <c r="A91" s="156">
        <v>88</v>
      </c>
      <c r="B91" s="158" t="s">
        <v>872</v>
      </c>
      <c r="C91" s="157">
        <v>0.99</v>
      </c>
    </row>
    <row r="92" spans="1:3" ht="15" x14ac:dyDescent="0.25">
      <c r="A92" s="156">
        <v>89</v>
      </c>
      <c r="B92" s="158" t="s">
        <v>1137</v>
      </c>
      <c r="C92" s="157">
        <v>1.1499999999999999</v>
      </c>
    </row>
    <row r="93" spans="1:3" ht="15" x14ac:dyDescent="0.25">
      <c r="A93" s="156">
        <v>90</v>
      </c>
      <c r="B93" s="158" t="s">
        <v>1138</v>
      </c>
      <c r="C93" s="157">
        <v>2.82</v>
      </c>
    </row>
    <row r="94" spans="1:3" ht="15" x14ac:dyDescent="0.25">
      <c r="A94" s="156">
        <v>91</v>
      </c>
      <c r="B94" s="158" t="s">
        <v>2621</v>
      </c>
      <c r="C94" s="157">
        <v>2.52</v>
      </c>
    </row>
    <row r="95" spans="1:3" ht="15" x14ac:dyDescent="0.25">
      <c r="A95" s="156">
        <v>92</v>
      </c>
      <c r="B95" s="158" t="s">
        <v>2622</v>
      </c>
      <c r="C95" s="157">
        <v>3.12</v>
      </c>
    </row>
    <row r="96" spans="1:3" ht="15" x14ac:dyDescent="0.25">
      <c r="A96" s="156">
        <v>93</v>
      </c>
      <c r="B96" s="158" t="s">
        <v>2623</v>
      </c>
      <c r="C96" s="157">
        <v>4.51</v>
      </c>
    </row>
    <row r="97" spans="1:3" ht="15" x14ac:dyDescent="0.25">
      <c r="A97" s="156">
        <v>94</v>
      </c>
      <c r="B97" s="158" t="s">
        <v>144</v>
      </c>
      <c r="C97" s="157">
        <v>0.82</v>
      </c>
    </row>
    <row r="98" spans="1:3" ht="15" x14ac:dyDescent="0.25">
      <c r="A98" s="156">
        <v>95</v>
      </c>
      <c r="B98" s="158" t="s">
        <v>873</v>
      </c>
      <c r="C98" s="157">
        <v>0.98</v>
      </c>
    </row>
    <row r="99" spans="1:3" ht="15" x14ac:dyDescent="0.25">
      <c r="A99" s="156">
        <v>96</v>
      </c>
      <c r="B99" s="158" t="s">
        <v>874</v>
      </c>
      <c r="C99" s="157">
        <v>1.49</v>
      </c>
    </row>
    <row r="100" spans="1:3" ht="15" x14ac:dyDescent="0.25">
      <c r="A100" s="156">
        <v>97</v>
      </c>
      <c r="B100" s="158" t="s">
        <v>875</v>
      </c>
      <c r="C100" s="157">
        <v>0.68</v>
      </c>
    </row>
    <row r="101" spans="1:3" ht="15" x14ac:dyDescent="0.25">
      <c r="A101" s="156">
        <v>98</v>
      </c>
      <c r="B101" s="158" t="s">
        <v>876</v>
      </c>
      <c r="C101" s="157">
        <v>1.01</v>
      </c>
    </row>
    <row r="102" spans="1:3" ht="15" x14ac:dyDescent="0.25">
      <c r="A102" s="156">
        <v>99</v>
      </c>
      <c r="B102" s="158" t="s">
        <v>145</v>
      </c>
      <c r="C102" s="157">
        <v>0.4</v>
      </c>
    </row>
    <row r="103" spans="1:3" ht="15" x14ac:dyDescent="0.25">
      <c r="A103" s="156">
        <v>100</v>
      </c>
      <c r="B103" s="158" t="s">
        <v>146</v>
      </c>
      <c r="C103" s="157">
        <v>1.54</v>
      </c>
    </row>
    <row r="104" spans="1:3" ht="15" x14ac:dyDescent="0.25">
      <c r="A104" s="156">
        <v>101</v>
      </c>
      <c r="B104" s="158" t="s">
        <v>877</v>
      </c>
      <c r="C104" s="157">
        <v>4.13</v>
      </c>
    </row>
    <row r="105" spans="1:3" ht="15" x14ac:dyDescent="0.25">
      <c r="A105" s="156">
        <v>102</v>
      </c>
      <c r="B105" s="158" t="s">
        <v>878</v>
      </c>
      <c r="C105" s="157">
        <v>5.82</v>
      </c>
    </row>
    <row r="106" spans="1:3" ht="15" x14ac:dyDescent="0.25">
      <c r="A106" s="156">
        <v>103</v>
      </c>
      <c r="B106" s="158" t="s">
        <v>879</v>
      </c>
      <c r="C106" s="157">
        <v>1.41</v>
      </c>
    </row>
    <row r="107" spans="1:3" ht="15" x14ac:dyDescent="0.25">
      <c r="A107" s="156">
        <v>104</v>
      </c>
      <c r="B107" s="158" t="s">
        <v>880</v>
      </c>
      <c r="C107" s="157">
        <v>2.19</v>
      </c>
    </row>
    <row r="108" spans="1:3" ht="15" x14ac:dyDescent="0.25">
      <c r="A108" s="156">
        <v>105</v>
      </c>
      <c r="B108" s="158" t="s">
        <v>881</v>
      </c>
      <c r="C108" s="157">
        <v>2.42</v>
      </c>
    </row>
    <row r="109" spans="1:3" ht="15" x14ac:dyDescent="0.25">
      <c r="A109" s="156">
        <v>106</v>
      </c>
      <c r="B109" s="158" t="s">
        <v>147</v>
      </c>
      <c r="C109" s="157">
        <v>1.02</v>
      </c>
    </row>
    <row r="110" spans="1:3" ht="15" x14ac:dyDescent="0.25">
      <c r="A110" s="156">
        <v>107</v>
      </c>
      <c r="B110" s="158" t="s">
        <v>148</v>
      </c>
      <c r="C110" s="157">
        <v>4.21</v>
      </c>
    </row>
    <row r="111" spans="1:3" ht="15" x14ac:dyDescent="0.25">
      <c r="A111" s="156">
        <v>108</v>
      </c>
      <c r="B111" s="158" t="s">
        <v>882</v>
      </c>
      <c r="C111" s="157">
        <v>16.02</v>
      </c>
    </row>
    <row r="112" spans="1:3" ht="30" x14ac:dyDescent="0.25">
      <c r="A112" s="156">
        <v>109</v>
      </c>
      <c r="B112" s="158" t="s">
        <v>883</v>
      </c>
      <c r="C112" s="157">
        <v>7.4</v>
      </c>
    </row>
    <row r="113" spans="1:3" ht="15" x14ac:dyDescent="0.25">
      <c r="A113" s="156">
        <v>110</v>
      </c>
      <c r="B113" s="158" t="s">
        <v>149</v>
      </c>
      <c r="C113" s="157">
        <v>1.92</v>
      </c>
    </row>
    <row r="114" spans="1:3" ht="15" x14ac:dyDescent="0.25">
      <c r="A114" s="156">
        <v>111</v>
      </c>
      <c r="B114" s="158" t="s">
        <v>651</v>
      </c>
      <c r="C114" s="157">
        <v>1.39</v>
      </c>
    </row>
    <row r="115" spans="1:3" ht="15" x14ac:dyDescent="0.25">
      <c r="A115" s="156">
        <v>112</v>
      </c>
      <c r="B115" s="158" t="s">
        <v>652</v>
      </c>
      <c r="C115" s="157">
        <v>1.89</v>
      </c>
    </row>
    <row r="116" spans="1:3" ht="15" x14ac:dyDescent="0.25">
      <c r="A116" s="156">
        <v>113</v>
      </c>
      <c r="B116" s="158" t="s">
        <v>653</v>
      </c>
      <c r="C116" s="157">
        <v>2.56</v>
      </c>
    </row>
    <row r="117" spans="1:3" ht="15" x14ac:dyDescent="0.25">
      <c r="A117" s="156">
        <v>114</v>
      </c>
      <c r="B117" s="158" t="s">
        <v>654</v>
      </c>
      <c r="C117" s="157">
        <v>1.66</v>
      </c>
    </row>
    <row r="118" spans="1:3" ht="30" x14ac:dyDescent="0.25">
      <c r="A118" s="156">
        <v>115</v>
      </c>
      <c r="B118" s="158" t="s">
        <v>2725</v>
      </c>
      <c r="C118" s="157">
        <v>1.82</v>
      </c>
    </row>
    <row r="119" spans="1:3" ht="15" x14ac:dyDescent="0.25">
      <c r="A119" s="156">
        <v>116</v>
      </c>
      <c r="B119" s="158" t="s">
        <v>150</v>
      </c>
      <c r="C119" s="157">
        <v>1.71</v>
      </c>
    </row>
    <row r="120" spans="1:3" ht="30" x14ac:dyDescent="0.25">
      <c r="A120" s="156">
        <v>117</v>
      </c>
      <c r="B120" s="158" t="s">
        <v>2726</v>
      </c>
      <c r="C120" s="157">
        <v>1.98</v>
      </c>
    </row>
    <row r="121" spans="1:3" ht="30" x14ac:dyDescent="0.25">
      <c r="A121" s="156">
        <v>118</v>
      </c>
      <c r="B121" s="158" t="s">
        <v>655</v>
      </c>
      <c r="C121" s="157">
        <v>3.66</v>
      </c>
    </row>
    <row r="122" spans="1:3" ht="30" x14ac:dyDescent="0.25">
      <c r="A122" s="156">
        <v>119</v>
      </c>
      <c r="B122" s="158" t="s">
        <v>1211</v>
      </c>
      <c r="C122" s="157">
        <v>4.05</v>
      </c>
    </row>
    <row r="123" spans="1:3" ht="30" x14ac:dyDescent="0.25">
      <c r="A123" s="156">
        <v>120</v>
      </c>
      <c r="B123" s="158" t="s">
        <v>656</v>
      </c>
      <c r="C123" s="157">
        <v>2.4500000000000002</v>
      </c>
    </row>
    <row r="124" spans="1:3" ht="30" x14ac:dyDescent="0.25">
      <c r="A124" s="156">
        <v>121</v>
      </c>
      <c r="B124" s="158" t="s">
        <v>657</v>
      </c>
      <c r="C124" s="157">
        <v>4.24</v>
      </c>
    </row>
    <row r="125" spans="1:3" ht="30" x14ac:dyDescent="0.25">
      <c r="A125" s="156">
        <v>122</v>
      </c>
      <c r="B125" s="158" t="s">
        <v>658</v>
      </c>
      <c r="C125" s="157">
        <v>1.4</v>
      </c>
    </row>
    <row r="126" spans="1:3" ht="30" x14ac:dyDescent="0.25">
      <c r="A126" s="156">
        <v>123</v>
      </c>
      <c r="B126" s="158" t="s">
        <v>659</v>
      </c>
      <c r="C126" s="157">
        <v>2.46</v>
      </c>
    </row>
    <row r="127" spans="1:3" ht="30" x14ac:dyDescent="0.25">
      <c r="A127" s="156">
        <v>124</v>
      </c>
      <c r="B127" s="158" t="s">
        <v>1212</v>
      </c>
      <c r="C127" s="157">
        <v>3.24</v>
      </c>
    </row>
    <row r="128" spans="1:3" ht="15" x14ac:dyDescent="0.25">
      <c r="A128" s="156">
        <v>125</v>
      </c>
      <c r="B128" s="158" t="s">
        <v>172</v>
      </c>
      <c r="C128" s="157">
        <v>1.0900000000000001</v>
      </c>
    </row>
    <row r="129" spans="1:3" ht="15" x14ac:dyDescent="0.25">
      <c r="A129" s="156">
        <v>126</v>
      </c>
      <c r="B129" s="158" t="s">
        <v>1090</v>
      </c>
      <c r="C129" s="157">
        <v>1.36</v>
      </c>
    </row>
    <row r="130" spans="1:3" ht="15" x14ac:dyDescent="0.25">
      <c r="A130" s="156">
        <v>127</v>
      </c>
      <c r="B130" s="158" t="s">
        <v>1213</v>
      </c>
      <c r="C130" s="157">
        <v>1.41</v>
      </c>
    </row>
    <row r="131" spans="1:3" ht="30" x14ac:dyDescent="0.25">
      <c r="A131" s="156">
        <v>128</v>
      </c>
      <c r="B131" s="158" t="s">
        <v>2727</v>
      </c>
      <c r="C131" s="157">
        <v>1.88</v>
      </c>
    </row>
    <row r="132" spans="1:3" ht="30" x14ac:dyDescent="0.25">
      <c r="A132" s="156">
        <v>129</v>
      </c>
      <c r="B132" s="158" t="s">
        <v>2728</v>
      </c>
      <c r="C132" s="157">
        <v>1.92</v>
      </c>
    </row>
    <row r="133" spans="1:3" ht="30" x14ac:dyDescent="0.25">
      <c r="A133" s="156">
        <v>130</v>
      </c>
      <c r="B133" s="158" t="s">
        <v>2729</v>
      </c>
      <c r="C133" s="157">
        <v>2.29</v>
      </c>
    </row>
    <row r="134" spans="1:3" ht="30" x14ac:dyDescent="0.25">
      <c r="A134" s="156">
        <v>131</v>
      </c>
      <c r="B134" s="158" t="s">
        <v>2730</v>
      </c>
      <c r="C134" s="157">
        <v>3.12</v>
      </c>
    </row>
    <row r="135" spans="1:3" ht="30" x14ac:dyDescent="0.25">
      <c r="A135" s="156">
        <v>132</v>
      </c>
      <c r="B135" s="158" t="s">
        <v>1214</v>
      </c>
      <c r="C135" s="157">
        <v>1.96</v>
      </c>
    </row>
    <row r="136" spans="1:3" ht="30" x14ac:dyDescent="0.25">
      <c r="A136" s="156">
        <v>133</v>
      </c>
      <c r="B136" s="158" t="s">
        <v>1215</v>
      </c>
      <c r="C136" s="157">
        <v>2.17</v>
      </c>
    </row>
    <row r="137" spans="1:3" ht="30" x14ac:dyDescent="0.25">
      <c r="A137" s="156">
        <v>134</v>
      </c>
      <c r="B137" s="158" t="s">
        <v>1216</v>
      </c>
      <c r="C137" s="157">
        <v>2.02</v>
      </c>
    </row>
    <row r="138" spans="1:3" ht="30" x14ac:dyDescent="0.25">
      <c r="A138" s="156">
        <v>135</v>
      </c>
      <c r="B138" s="158" t="s">
        <v>1217</v>
      </c>
      <c r="C138" s="157">
        <v>2.57</v>
      </c>
    </row>
    <row r="139" spans="1:3" ht="30" x14ac:dyDescent="0.25">
      <c r="A139" s="156">
        <v>136</v>
      </c>
      <c r="B139" s="158" t="s">
        <v>1218</v>
      </c>
      <c r="C139" s="157">
        <v>3.14</v>
      </c>
    </row>
    <row r="140" spans="1:3" ht="30" x14ac:dyDescent="0.25">
      <c r="A140" s="156">
        <v>137</v>
      </c>
      <c r="B140" s="158" t="s">
        <v>122</v>
      </c>
      <c r="C140" s="157">
        <v>2.48</v>
      </c>
    </row>
    <row r="141" spans="1:3" ht="30" x14ac:dyDescent="0.25">
      <c r="A141" s="156">
        <v>138</v>
      </c>
      <c r="B141" s="158" t="s">
        <v>660</v>
      </c>
      <c r="C141" s="157">
        <v>0.5</v>
      </c>
    </row>
    <row r="142" spans="1:3" ht="30" x14ac:dyDescent="0.25">
      <c r="A142" s="156">
        <v>139</v>
      </c>
      <c r="B142" s="158" t="s">
        <v>2731</v>
      </c>
      <c r="C142" s="157">
        <v>1.91</v>
      </c>
    </row>
    <row r="143" spans="1:3" ht="30" x14ac:dyDescent="0.25">
      <c r="A143" s="156">
        <v>140</v>
      </c>
      <c r="B143" s="158" t="s">
        <v>661</v>
      </c>
      <c r="C143" s="157">
        <v>2.88</v>
      </c>
    </row>
    <row r="144" spans="1:3" ht="30" x14ac:dyDescent="0.25">
      <c r="A144" s="156">
        <v>141</v>
      </c>
      <c r="B144" s="158" t="s">
        <v>662</v>
      </c>
      <c r="C144" s="157">
        <v>4.25</v>
      </c>
    </row>
    <row r="145" spans="1:3" ht="30" x14ac:dyDescent="0.25">
      <c r="A145" s="156">
        <v>142</v>
      </c>
      <c r="B145" s="158" t="s">
        <v>123</v>
      </c>
      <c r="C145" s="157">
        <v>2.56</v>
      </c>
    </row>
    <row r="146" spans="1:3" ht="30" x14ac:dyDescent="0.25">
      <c r="A146" s="156">
        <v>143</v>
      </c>
      <c r="B146" s="158" t="s">
        <v>124</v>
      </c>
      <c r="C146" s="157">
        <v>3.6</v>
      </c>
    </row>
    <row r="147" spans="1:3" ht="15" x14ac:dyDescent="0.25">
      <c r="A147" s="156">
        <v>144</v>
      </c>
      <c r="B147" s="158" t="s">
        <v>663</v>
      </c>
      <c r="C147" s="157">
        <v>4.2699999999999996</v>
      </c>
    </row>
    <row r="148" spans="1:3" ht="30" x14ac:dyDescent="0.25">
      <c r="A148" s="156">
        <v>145</v>
      </c>
      <c r="B148" s="158" t="s">
        <v>664</v>
      </c>
      <c r="C148" s="157">
        <v>3.46</v>
      </c>
    </row>
    <row r="149" spans="1:3" ht="30" x14ac:dyDescent="0.25">
      <c r="A149" s="156">
        <v>146</v>
      </c>
      <c r="B149" s="158" t="s">
        <v>2732</v>
      </c>
      <c r="C149" s="157">
        <v>0.56000000000000005</v>
      </c>
    </row>
    <row r="150" spans="1:3" ht="30" x14ac:dyDescent="0.25">
      <c r="A150" s="156">
        <v>147</v>
      </c>
      <c r="B150" s="158" t="s">
        <v>2733</v>
      </c>
      <c r="C150" s="157">
        <v>1.04</v>
      </c>
    </row>
    <row r="151" spans="1:3" ht="30" x14ac:dyDescent="0.25">
      <c r="A151" s="156">
        <v>148</v>
      </c>
      <c r="B151" s="158" t="s">
        <v>2734</v>
      </c>
      <c r="C151" s="157">
        <v>1.56</v>
      </c>
    </row>
    <row r="152" spans="1:3" ht="30" x14ac:dyDescent="0.25">
      <c r="A152" s="156">
        <v>149</v>
      </c>
      <c r="B152" s="158" t="s">
        <v>2735</v>
      </c>
      <c r="C152" s="157">
        <v>2.23</v>
      </c>
    </row>
    <row r="153" spans="1:3" ht="30" x14ac:dyDescent="0.25">
      <c r="A153" s="156">
        <v>150</v>
      </c>
      <c r="B153" s="158" t="s">
        <v>2736</v>
      </c>
      <c r="C153" s="157">
        <v>2.4</v>
      </c>
    </row>
    <row r="154" spans="1:3" ht="30" x14ac:dyDescent="0.25">
      <c r="A154" s="156">
        <v>151</v>
      </c>
      <c r="B154" s="158" t="s">
        <v>2737</v>
      </c>
      <c r="C154" s="157">
        <v>2.92</v>
      </c>
    </row>
    <row r="155" spans="1:3" ht="30" x14ac:dyDescent="0.25">
      <c r="A155" s="156">
        <v>152</v>
      </c>
      <c r="B155" s="158" t="s">
        <v>2738</v>
      </c>
      <c r="C155" s="157">
        <v>3.3</v>
      </c>
    </row>
    <row r="156" spans="1:3" ht="30" x14ac:dyDescent="0.25">
      <c r="A156" s="156">
        <v>153</v>
      </c>
      <c r="B156" s="158" t="s">
        <v>2739</v>
      </c>
      <c r="C156" s="157">
        <v>4.22</v>
      </c>
    </row>
    <row r="157" spans="1:3" ht="30" x14ac:dyDescent="0.25">
      <c r="A157" s="156">
        <v>154</v>
      </c>
      <c r="B157" s="158" t="s">
        <v>2740</v>
      </c>
      <c r="C157" s="157">
        <v>5.3</v>
      </c>
    </row>
    <row r="158" spans="1:3" ht="30" x14ac:dyDescent="0.25">
      <c r="A158" s="156">
        <v>155</v>
      </c>
      <c r="B158" s="158" t="s">
        <v>2741</v>
      </c>
      <c r="C158" s="157">
        <v>11.02</v>
      </c>
    </row>
    <row r="159" spans="1:3" ht="30" x14ac:dyDescent="0.25">
      <c r="A159" s="156">
        <v>156</v>
      </c>
      <c r="B159" s="158" t="s">
        <v>2742</v>
      </c>
      <c r="C159" s="157">
        <v>2.0499999999999998</v>
      </c>
    </row>
    <row r="160" spans="1:3" ht="45" x14ac:dyDescent="0.25">
      <c r="A160" s="156">
        <v>157</v>
      </c>
      <c r="B160" s="158" t="s">
        <v>2743</v>
      </c>
      <c r="C160" s="157">
        <v>7.92</v>
      </c>
    </row>
    <row r="161" spans="1:3" ht="45" x14ac:dyDescent="0.25">
      <c r="A161" s="156">
        <v>158</v>
      </c>
      <c r="B161" s="158" t="s">
        <v>2744</v>
      </c>
      <c r="C161" s="157">
        <v>2.93</v>
      </c>
    </row>
    <row r="162" spans="1:3" ht="45" x14ac:dyDescent="0.25">
      <c r="A162" s="156">
        <v>159</v>
      </c>
      <c r="B162" s="158" t="s">
        <v>2745</v>
      </c>
      <c r="C162" s="157">
        <v>1.02</v>
      </c>
    </row>
    <row r="163" spans="1:3" ht="15" x14ac:dyDescent="0.25">
      <c r="A163" s="156">
        <v>160</v>
      </c>
      <c r="B163" s="158" t="s">
        <v>1279</v>
      </c>
      <c r="C163" s="157">
        <v>2</v>
      </c>
    </row>
    <row r="164" spans="1:3" ht="15" x14ac:dyDescent="0.25">
      <c r="A164" s="156">
        <v>161</v>
      </c>
      <c r="B164" s="158" t="s">
        <v>665</v>
      </c>
      <c r="C164" s="157">
        <v>2.21</v>
      </c>
    </row>
    <row r="165" spans="1:3" ht="15" x14ac:dyDescent="0.25">
      <c r="A165" s="156">
        <v>162</v>
      </c>
      <c r="B165" s="158" t="s">
        <v>612</v>
      </c>
      <c r="C165" s="157">
        <v>3.53</v>
      </c>
    </row>
    <row r="166" spans="1:3" ht="30" x14ac:dyDescent="0.25">
      <c r="A166" s="156">
        <v>163</v>
      </c>
      <c r="B166" s="158" t="s">
        <v>125</v>
      </c>
      <c r="C166" s="157">
        <v>0.66</v>
      </c>
    </row>
    <row r="167" spans="1:3" ht="15" x14ac:dyDescent="0.25">
      <c r="A167" s="156">
        <v>164</v>
      </c>
      <c r="B167" s="158" t="s">
        <v>151</v>
      </c>
      <c r="C167" s="157">
        <v>0.47</v>
      </c>
    </row>
    <row r="168" spans="1:3" ht="15" x14ac:dyDescent="0.25">
      <c r="A168" s="156">
        <v>165</v>
      </c>
      <c r="B168" s="158" t="s">
        <v>152</v>
      </c>
      <c r="C168" s="157">
        <v>0.61</v>
      </c>
    </row>
    <row r="169" spans="1:3" ht="30" x14ac:dyDescent="0.25">
      <c r="A169" s="156">
        <v>166</v>
      </c>
      <c r="B169" s="158" t="s">
        <v>462</v>
      </c>
      <c r="C169" s="157">
        <v>0.71</v>
      </c>
    </row>
    <row r="170" spans="1:3" ht="30" x14ac:dyDescent="0.25">
      <c r="A170" s="156">
        <v>167</v>
      </c>
      <c r="B170" s="158" t="s">
        <v>1281</v>
      </c>
      <c r="C170" s="157">
        <v>0.84</v>
      </c>
    </row>
    <row r="171" spans="1:3" ht="30" x14ac:dyDescent="0.25">
      <c r="A171" s="156">
        <v>168</v>
      </c>
      <c r="B171" s="158" t="s">
        <v>1282</v>
      </c>
      <c r="C171" s="157">
        <v>0.91</v>
      </c>
    </row>
    <row r="172" spans="1:3" ht="30" x14ac:dyDescent="0.25">
      <c r="A172" s="156">
        <v>169</v>
      </c>
      <c r="B172" s="158" t="s">
        <v>1283</v>
      </c>
      <c r="C172" s="157">
        <v>1.1000000000000001</v>
      </c>
    </row>
    <row r="173" spans="1:3" ht="30" x14ac:dyDescent="0.25">
      <c r="A173" s="156">
        <v>170</v>
      </c>
      <c r="B173" s="158" t="s">
        <v>1284</v>
      </c>
      <c r="C173" s="157">
        <v>1.35</v>
      </c>
    </row>
    <row r="174" spans="1:3" ht="30" x14ac:dyDescent="0.25">
      <c r="A174" s="156">
        <v>171</v>
      </c>
      <c r="B174" s="158" t="s">
        <v>2746</v>
      </c>
      <c r="C174" s="157">
        <v>1.96</v>
      </c>
    </row>
    <row r="175" spans="1:3" ht="15" x14ac:dyDescent="0.25">
      <c r="A175" s="156">
        <v>172</v>
      </c>
      <c r="B175" s="158" t="s">
        <v>1285</v>
      </c>
      <c r="C175" s="157">
        <v>25</v>
      </c>
    </row>
    <row r="176" spans="1:3" ht="15" x14ac:dyDescent="0.25">
      <c r="A176" s="156">
        <v>173</v>
      </c>
      <c r="B176" s="158" t="s">
        <v>478</v>
      </c>
      <c r="C176" s="157">
        <v>0.49</v>
      </c>
    </row>
    <row r="177" spans="1:3" ht="15" x14ac:dyDescent="0.25">
      <c r="A177" s="156">
        <v>174</v>
      </c>
      <c r="B177" s="158" t="s">
        <v>479</v>
      </c>
      <c r="C177" s="157">
        <v>0.79</v>
      </c>
    </row>
    <row r="178" spans="1:3" ht="15" x14ac:dyDescent="0.25">
      <c r="A178" s="156">
        <v>175</v>
      </c>
      <c r="B178" s="158" t="s">
        <v>480</v>
      </c>
      <c r="C178" s="157">
        <v>1.07</v>
      </c>
    </row>
    <row r="179" spans="1:3" ht="15" x14ac:dyDescent="0.25">
      <c r="A179" s="156">
        <v>176</v>
      </c>
      <c r="B179" s="158" t="s">
        <v>481</v>
      </c>
      <c r="C179" s="157">
        <v>1.19</v>
      </c>
    </row>
    <row r="180" spans="1:3" ht="15" x14ac:dyDescent="0.25">
      <c r="A180" s="156">
        <v>177</v>
      </c>
      <c r="B180" s="158" t="s">
        <v>482</v>
      </c>
      <c r="C180" s="157">
        <v>2.11</v>
      </c>
    </row>
    <row r="181" spans="1:3" ht="15" x14ac:dyDescent="0.25">
      <c r="A181" s="156">
        <v>178</v>
      </c>
      <c r="B181" s="158" t="s">
        <v>989</v>
      </c>
      <c r="C181" s="157">
        <v>2.33</v>
      </c>
    </row>
    <row r="182" spans="1:3" ht="15" x14ac:dyDescent="0.25">
      <c r="A182" s="156">
        <v>179</v>
      </c>
      <c r="B182" s="158" t="s">
        <v>463</v>
      </c>
      <c r="C182" s="157">
        <v>0.51</v>
      </c>
    </row>
    <row r="183" spans="1:3" ht="15" x14ac:dyDescent="0.25">
      <c r="A183" s="156">
        <v>180</v>
      </c>
      <c r="B183" s="158" t="s">
        <v>126</v>
      </c>
      <c r="C183" s="157">
        <v>0.66</v>
      </c>
    </row>
    <row r="184" spans="1:3" ht="15" x14ac:dyDescent="0.25">
      <c r="A184" s="156">
        <v>181</v>
      </c>
      <c r="B184" s="158" t="s">
        <v>127</v>
      </c>
      <c r="C184" s="157">
        <v>1.1100000000000001</v>
      </c>
    </row>
    <row r="185" spans="1:3" ht="15" x14ac:dyDescent="0.25">
      <c r="A185" s="156">
        <v>182</v>
      </c>
      <c r="B185" s="158" t="s">
        <v>128</v>
      </c>
      <c r="C185" s="157">
        <v>0.39</v>
      </c>
    </row>
    <row r="186" spans="1:3" ht="15" x14ac:dyDescent="0.25">
      <c r="A186" s="156">
        <v>183</v>
      </c>
      <c r="B186" s="158" t="s">
        <v>990</v>
      </c>
      <c r="C186" s="157">
        <v>1.85</v>
      </c>
    </row>
    <row r="187" spans="1:3" ht="15" x14ac:dyDescent="0.25">
      <c r="A187" s="156">
        <v>184</v>
      </c>
      <c r="B187" s="158" t="s">
        <v>1059</v>
      </c>
      <c r="C187" s="157">
        <v>2.12</v>
      </c>
    </row>
    <row r="188" spans="1:3" ht="15" x14ac:dyDescent="0.25">
      <c r="A188" s="156">
        <v>185</v>
      </c>
      <c r="B188" s="158" t="s">
        <v>464</v>
      </c>
      <c r="C188" s="157">
        <v>0.85</v>
      </c>
    </row>
    <row r="189" spans="1:3" ht="30" x14ac:dyDescent="0.25">
      <c r="A189" s="156">
        <v>186</v>
      </c>
      <c r="B189" s="158" t="s">
        <v>991</v>
      </c>
      <c r="C189" s="157">
        <v>2.48</v>
      </c>
    </row>
    <row r="190" spans="1:3" ht="30" x14ac:dyDescent="0.25">
      <c r="A190" s="156">
        <v>187</v>
      </c>
      <c r="B190" s="158" t="s">
        <v>2747</v>
      </c>
      <c r="C190" s="157">
        <v>0.91</v>
      </c>
    </row>
    <row r="191" spans="1:3" ht="15" x14ac:dyDescent="0.25">
      <c r="A191" s="156">
        <v>188</v>
      </c>
      <c r="B191" s="158" t="s">
        <v>100</v>
      </c>
      <c r="C191" s="157">
        <v>1.29</v>
      </c>
    </row>
    <row r="192" spans="1:3" ht="15" x14ac:dyDescent="0.25">
      <c r="A192" s="156">
        <v>189</v>
      </c>
      <c r="B192" s="158" t="s">
        <v>992</v>
      </c>
      <c r="C192" s="157">
        <v>1.1100000000000001</v>
      </c>
    </row>
    <row r="193" spans="1:3" ht="15" x14ac:dyDescent="0.25">
      <c r="A193" s="156">
        <v>190</v>
      </c>
      <c r="B193" s="158" t="s">
        <v>993</v>
      </c>
      <c r="C193" s="157">
        <v>1.25</v>
      </c>
    </row>
    <row r="194" spans="1:3" ht="15" x14ac:dyDescent="0.25">
      <c r="A194" s="156">
        <v>191</v>
      </c>
      <c r="B194" s="158" t="s">
        <v>683</v>
      </c>
      <c r="C194" s="157">
        <v>1.78</v>
      </c>
    </row>
    <row r="195" spans="1:3" ht="15" x14ac:dyDescent="0.25">
      <c r="A195" s="156">
        <v>192</v>
      </c>
      <c r="B195" s="158" t="s">
        <v>994</v>
      </c>
      <c r="C195" s="157">
        <v>1.67</v>
      </c>
    </row>
    <row r="196" spans="1:3" ht="15" x14ac:dyDescent="0.25">
      <c r="A196" s="156">
        <v>193</v>
      </c>
      <c r="B196" s="158" t="s">
        <v>995</v>
      </c>
      <c r="C196" s="157">
        <v>0.87</v>
      </c>
    </row>
    <row r="197" spans="1:3" ht="15" x14ac:dyDescent="0.25">
      <c r="A197" s="156">
        <v>194</v>
      </c>
      <c r="B197" s="158" t="s">
        <v>717</v>
      </c>
      <c r="C197" s="157">
        <v>1.57</v>
      </c>
    </row>
    <row r="198" spans="1:3" ht="15" x14ac:dyDescent="0.25">
      <c r="A198" s="156">
        <v>195</v>
      </c>
      <c r="B198" s="158" t="s">
        <v>684</v>
      </c>
      <c r="C198" s="157">
        <v>0.85</v>
      </c>
    </row>
    <row r="199" spans="1:3" ht="15" x14ac:dyDescent="0.25">
      <c r="A199" s="156">
        <v>196</v>
      </c>
      <c r="B199" s="158" t="s">
        <v>685</v>
      </c>
      <c r="C199" s="157">
        <v>1.32</v>
      </c>
    </row>
    <row r="200" spans="1:3" ht="15" x14ac:dyDescent="0.25">
      <c r="A200" s="156">
        <v>197</v>
      </c>
      <c r="B200" s="158" t="s">
        <v>686</v>
      </c>
      <c r="C200" s="157">
        <v>1.05</v>
      </c>
    </row>
    <row r="201" spans="1:3" ht="15" x14ac:dyDescent="0.25">
      <c r="A201" s="156">
        <v>198</v>
      </c>
      <c r="B201" s="158" t="s">
        <v>718</v>
      </c>
      <c r="C201" s="157">
        <v>1.01</v>
      </c>
    </row>
    <row r="202" spans="1:3" ht="15" x14ac:dyDescent="0.25">
      <c r="A202" s="156">
        <v>199</v>
      </c>
      <c r="B202" s="158" t="s">
        <v>719</v>
      </c>
      <c r="C202" s="157">
        <v>2.11</v>
      </c>
    </row>
    <row r="203" spans="1:3" ht="15" x14ac:dyDescent="0.25">
      <c r="A203" s="156">
        <v>200</v>
      </c>
      <c r="B203" s="158" t="s">
        <v>720</v>
      </c>
      <c r="C203" s="157">
        <v>3.97</v>
      </c>
    </row>
    <row r="204" spans="1:3" ht="15" x14ac:dyDescent="0.25">
      <c r="A204" s="156">
        <v>201</v>
      </c>
      <c r="B204" s="158" t="s">
        <v>721</v>
      </c>
      <c r="C204" s="157">
        <v>4.3099999999999996</v>
      </c>
    </row>
    <row r="205" spans="1:3" ht="15" x14ac:dyDescent="0.25">
      <c r="A205" s="156">
        <v>202</v>
      </c>
      <c r="B205" s="158" t="s">
        <v>722</v>
      </c>
      <c r="C205" s="157">
        <v>1.2</v>
      </c>
    </row>
    <row r="206" spans="1:3" ht="15" x14ac:dyDescent="0.25">
      <c r="A206" s="156">
        <v>203</v>
      </c>
      <c r="B206" s="158" t="s">
        <v>723</v>
      </c>
      <c r="C206" s="157">
        <v>2.37</v>
      </c>
    </row>
    <row r="207" spans="1:3" ht="15" x14ac:dyDescent="0.25">
      <c r="A207" s="156">
        <v>204</v>
      </c>
      <c r="B207" s="158" t="s">
        <v>724</v>
      </c>
      <c r="C207" s="157">
        <v>4.13</v>
      </c>
    </row>
    <row r="208" spans="1:3" ht="15" x14ac:dyDescent="0.25">
      <c r="A208" s="156">
        <v>205</v>
      </c>
      <c r="B208" s="158" t="s">
        <v>725</v>
      </c>
      <c r="C208" s="157">
        <v>6.08</v>
      </c>
    </row>
    <row r="209" spans="1:3" ht="15" x14ac:dyDescent="0.25">
      <c r="A209" s="156">
        <v>206</v>
      </c>
      <c r="B209" s="158" t="s">
        <v>726</v>
      </c>
      <c r="C209" s="157">
        <v>7.12</v>
      </c>
    </row>
    <row r="210" spans="1:3" ht="30" x14ac:dyDescent="0.25">
      <c r="A210" s="156">
        <v>207</v>
      </c>
      <c r="B210" s="158" t="s">
        <v>560</v>
      </c>
      <c r="C210" s="157">
        <v>0.79</v>
      </c>
    </row>
    <row r="211" spans="1:3" ht="30" x14ac:dyDescent="0.25">
      <c r="A211" s="156">
        <v>208</v>
      </c>
      <c r="B211" s="158" t="s">
        <v>1049</v>
      </c>
      <c r="C211" s="157">
        <v>0.74</v>
      </c>
    </row>
    <row r="212" spans="1:3" ht="30" x14ac:dyDescent="0.25">
      <c r="A212" s="156">
        <v>209</v>
      </c>
      <c r="B212" s="158" t="s">
        <v>561</v>
      </c>
      <c r="C212" s="157">
        <v>0.69</v>
      </c>
    </row>
    <row r="213" spans="1:3" ht="15" x14ac:dyDescent="0.25">
      <c r="A213" s="156">
        <v>210</v>
      </c>
      <c r="B213" s="158" t="s">
        <v>562</v>
      </c>
      <c r="C213" s="157">
        <v>0.72</v>
      </c>
    </row>
    <row r="214" spans="1:3" ht="15" x14ac:dyDescent="0.25">
      <c r="A214" s="156">
        <v>211</v>
      </c>
      <c r="B214" s="158" t="s">
        <v>563</v>
      </c>
      <c r="C214" s="157">
        <v>0.59</v>
      </c>
    </row>
    <row r="215" spans="1:3" ht="15" x14ac:dyDescent="0.25">
      <c r="A215" s="156">
        <v>212</v>
      </c>
      <c r="B215" s="158" t="s">
        <v>1219</v>
      </c>
      <c r="C215" s="157">
        <v>0.7</v>
      </c>
    </row>
    <row r="216" spans="1:3" ht="30" x14ac:dyDescent="0.25">
      <c r="A216" s="156">
        <v>213</v>
      </c>
      <c r="B216" s="158" t="s">
        <v>2748</v>
      </c>
      <c r="C216" s="157">
        <v>0.78</v>
      </c>
    </row>
    <row r="217" spans="1:3" ht="30" x14ac:dyDescent="0.25">
      <c r="A217" s="156">
        <v>214</v>
      </c>
      <c r="B217" s="158" t="s">
        <v>2624</v>
      </c>
      <c r="C217" s="157">
        <v>1.7</v>
      </c>
    </row>
    <row r="218" spans="1:3" ht="15" x14ac:dyDescent="0.25">
      <c r="A218" s="156">
        <v>215</v>
      </c>
      <c r="B218" s="158" t="s">
        <v>2625</v>
      </c>
      <c r="C218" s="157">
        <v>0.78</v>
      </c>
    </row>
    <row r="219" spans="1:3" ht="15" x14ac:dyDescent="0.25">
      <c r="A219" s="156">
        <v>216</v>
      </c>
      <c r="B219" s="158" t="s">
        <v>2626</v>
      </c>
      <c r="C219" s="157">
        <v>1.54</v>
      </c>
    </row>
    <row r="220" spans="1:3" ht="30" x14ac:dyDescent="0.25">
      <c r="A220" s="156">
        <v>217</v>
      </c>
      <c r="B220" s="158" t="s">
        <v>389</v>
      </c>
      <c r="C220" s="157">
        <v>0.75</v>
      </c>
    </row>
    <row r="221" spans="1:3" ht="15" x14ac:dyDescent="0.25">
      <c r="A221" s="156">
        <v>218</v>
      </c>
      <c r="B221" s="158" t="s">
        <v>390</v>
      </c>
      <c r="C221" s="157">
        <v>0.89</v>
      </c>
    </row>
    <row r="222" spans="1:3" ht="15" x14ac:dyDescent="0.25">
      <c r="A222" s="156">
        <v>219</v>
      </c>
      <c r="B222" s="158" t="s">
        <v>1292</v>
      </c>
      <c r="C222" s="157">
        <v>0.53</v>
      </c>
    </row>
    <row r="223" spans="1:3" ht="30" x14ac:dyDescent="0.25">
      <c r="A223" s="156">
        <v>220</v>
      </c>
      <c r="B223" s="158" t="s">
        <v>2749</v>
      </c>
      <c r="C223" s="157">
        <v>4.07</v>
      </c>
    </row>
    <row r="224" spans="1:3" ht="30" x14ac:dyDescent="0.25">
      <c r="A224" s="156">
        <v>221</v>
      </c>
      <c r="B224" s="158" t="s">
        <v>2750</v>
      </c>
      <c r="C224" s="157">
        <v>1</v>
      </c>
    </row>
    <row r="225" spans="1:3" ht="15" x14ac:dyDescent="0.25">
      <c r="A225" s="156">
        <v>222</v>
      </c>
      <c r="B225" s="158" t="s">
        <v>687</v>
      </c>
      <c r="C225" s="157">
        <v>2.0499999999999998</v>
      </c>
    </row>
    <row r="226" spans="1:3" ht="30" x14ac:dyDescent="0.25">
      <c r="A226" s="156">
        <v>223</v>
      </c>
      <c r="B226" s="158" t="s">
        <v>154</v>
      </c>
      <c r="C226" s="157">
        <v>1.54</v>
      </c>
    </row>
    <row r="227" spans="1:3" ht="30" x14ac:dyDescent="0.25">
      <c r="A227" s="156">
        <v>224</v>
      </c>
      <c r="B227" s="158" t="s">
        <v>155</v>
      </c>
      <c r="C227" s="157">
        <v>1.92</v>
      </c>
    </row>
    <row r="228" spans="1:3" ht="30" x14ac:dyDescent="0.25">
      <c r="A228" s="156">
        <v>225</v>
      </c>
      <c r="B228" s="158" t="s">
        <v>239</v>
      </c>
      <c r="C228" s="157">
        <v>2.56</v>
      </c>
    </row>
    <row r="229" spans="1:3" ht="30" x14ac:dyDescent="0.25">
      <c r="A229" s="156">
        <v>226</v>
      </c>
      <c r="B229" s="158" t="s">
        <v>240</v>
      </c>
      <c r="C229" s="157">
        <v>4.12</v>
      </c>
    </row>
    <row r="230" spans="1:3" ht="15" x14ac:dyDescent="0.25">
      <c r="A230" s="156">
        <v>227</v>
      </c>
      <c r="B230" s="158" t="s">
        <v>688</v>
      </c>
      <c r="C230" s="157">
        <v>0.99</v>
      </c>
    </row>
    <row r="231" spans="1:3" ht="15" x14ac:dyDescent="0.25">
      <c r="A231" s="156">
        <v>228</v>
      </c>
      <c r="B231" s="158" t="s">
        <v>241</v>
      </c>
      <c r="C231" s="157">
        <v>1.52</v>
      </c>
    </row>
    <row r="232" spans="1:3" ht="30" x14ac:dyDescent="0.25">
      <c r="A232" s="156">
        <v>229</v>
      </c>
      <c r="B232" s="158" t="s">
        <v>242</v>
      </c>
      <c r="C232" s="157">
        <v>0.69</v>
      </c>
    </row>
    <row r="233" spans="1:3" ht="30" x14ac:dyDescent="0.25">
      <c r="A233" s="156">
        <v>230</v>
      </c>
      <c r="B233" s="158" t="s">
        <v>689</v>
      </c>
      <c r="C233" s="157">
        <v>0.56000000000000005</v>
      </c>
    </row>
    <row r="234" spans="1:3" ht="15" x14ac:dyDescent="0.25">
      <c r="A234" s="156">
        <v>231</v>
      </c>
      <c r="B234" s="158" t="s">
        <v>690</v>
      </c>
      <c r="C234" s="157">
        <v>0.74</v>
      </c>
    </row>
    <row r="235" spans="1:3" ht="30" x14ac:dyDescent="0.25">
      <c r="A235" s="156">
        <v>232</v>
      </c>
      <c r="B235" s="158" t="s">
        <v>691</v>
      </c>
      <c r="C235" s="157">
        <v>1.44</v>
      </c>
    </row>
    <row r="236" spans="1:3" ht="15" x14ac:dyDescent="0.25">
      <c r="A236" s="156">
        <v>233</v>
      </c>
      <c r="B236" s="158" t="s">
        <v>692</v>
      </c>
      <c r="C236" s="157">
        <v>7.07</v>
      </c>
    </row>
    <row r="237" spans="1:3" ht="15" x14ac:dyDescent="0.25">
      <c r="A237" s="156">
        <v>234</v>
      </c>
      <c r="B237" s="158" t="s">
        <v>1220</v>
      </c>
      <c r="C237" s="157">
        <v>4.46</v>
      </c>
    </row>
    <row r="238" spans="1:3" ht="15" x14ac:dyDescent="0.25">
      <c r="A238" s="156">
        <v>235</v>
      </c>
      <c r="B238" s="158" t="s">
        <v>133</v>
      </c>
      <c r="C238" s="157">
        <v>0.79</v>
      </c>
    </row>
    <row r="239" spans="1:3" ht="15" x14ac:dyDescent="0.25">
      <c r="A239" s="156">
        <v>236</v>
      </c>
      <c r="B239" s="158" t="s">
        <v>134</v>
      </c>
      <c r="C239" s="157">
        <v>0.93</v>
      </c>
    </row>
    <row r="240" spans="1:3" ht="15" x14ac:dyDescent="0.25">
      <c r="A240" s="156">
        <v>237</v>
      </c>
      <c r="B240" s="158" t="s">
        <v>135</v>
      </c>
      <c r="C240" s="157">
        <v>1.37</v>
      </c>
    </row>
    <row r="241" spans="1:3" ht="15" x14ac:dyDescent="0.25">
      <c r="A241" s="156">
        <v>238</v>
      </c>
      <c r="B241" s="158" t="s">
        <v>136</v>
      </c>
      <c r="C241" s="157">
        <v>2.42</v>
      </c>
    </row>
    <row r="242" spans="1:3" ht="15" x14ac:dyDescent="0.25">
      <c r="A242" s="156">
        <v>239</v>
      </c>
      <c r="B242" s="158" t="s">
        <v>137</v>
      </c>
      <c r="C242" s="157">
        <v>3.15</v>
      </c>
    </row>
    <row r="243" spans="1:3" ht="30" x14ac:dyDescent="0.25">
      <c r="A243" s="156">
        <v>240</v>
      </c>
      <c r="B243" s="158" t="s">
        <v>693</v>
      </c>
      <c r="C243" s="157">
        <v>0.86</v>
      </c>
    </row>
    <row r="244" spans="1:3" ht="15" x14ac:dyDescent="0.25">
      <c r="A244" s="156">
        <v>241</v>
      </c>
      <c r="B244" s="158" t="s">
        <v>2627</v>
      </c>
      <c r="C244" s="157">
        <v>0.49</v>
      </c>
    </row>
    <row r="245" spans="1:3" ht="45" x14ac:dyDescent="0.25">
      <c r="A245" s="156">
        <v>242</v>
      </c>
      <c r="B245" s="158" t="s">
        <v>1044</v>
      </c>
      <c r="C245" s="157">
        <v>0.64</v>
      </c>
    </row>
    <row r="246" spans="1:3" ht="15" x14ac:dyDescent="0.25">
      <c r="A246" s="156">
        <v>243</v>
      </c>
      <c r="B246" s="158" t="s">
        <v>6</v>
      </c>
      <c r="C246" s="157">
        <v>0.73</v>
      </c>
    </row>
    <row r="247" spans="1:3" ht="30" x14ac:dyDescent="0.25">
      <c r="A247" s="156">
        <v>244</v>
      </c>
      <c r="B247" s="158" t="s">
        <v>138</v>
      </c>
      <c r="C247" s="157">
        <v>0.67</v>
      </c>
    </row>
    <row r="248" spans="1:3" ht="15" x14ac:dyDescent="0.25">
      <c r="A248" s="156">
        <v>245</v>
      </c>
      <c r="B248" s="158" t="s">
        <v>1296</v>
      </c>
      <c r="C248" s="157">
        <v>1.2</v>
      </c>
    </row>
    <row r="249" spans="1:3" ht="15" x14ac:dyDescent="0.25">
      <c r="A249" s="156">
        <v>246</v>
      </c>
      <c r="B249" s="158" t="s">
        <v>139</v>
      </c>
      <c r="C249" s="157">
        <v>1.42</v>
      </c>
    </row>
    <row r="250" spans="1:3" ht="15" x14ac:dyDescent="0.25">
      <c r="A250" s="156">
        <v>247</v>
      </c>
      <c r="B250" s="158" t="s">
        <v>140</v>
      </c>
      <c r="C250" s="157">
        <v>2.31</v>
      </c>
    </row>
    <row r="251" spans="1:3" ht="15" x14ac:dyDescent="0.25">
      <c r="A251" s="156">
        <v>248</v>
      </c>
      <c r="B251" s="158" t="s">
        <v>141</v>
      </c>
      <c r="C251" s="157">
        <v>3.12</v>
      </c>
    </row>
    <row r="252" spans="1:3" ht="15" x14ac:dyDescent="0.25">
      <c r="A252" s="156">
        <v>249</v>
      </c>
      <c r="B252" s="158" t="s">
        <v>83</v>
      </c>
      <c r="C252" s="157">
        <v>1.08</v>
      </c>
    </row>
    <row r="253" spans="1:3" ht="15" x14ac:dyDescent="0.25">
      <c r="A253" s="156">
        <v>250</v>
      </c>
      <c r="B253" s="158" t="s">
        <v>84</v>
      </c>
      <c r="C253" s="157">
        <v>1.1200000000000001</v>
      </c>
    </row>
    <row r="254" spans="1:3" ht="15" x14ac:dyDescent="0.25">
      <c r="A254" s="156">
        <v>251</v>
      </c>
      <c r="B254" s="158" t="s">
        <v>1117</v>
      </c>
      <c r="C254" s="157">
        <v>1.62</v>
      </c>
    </row>
    <row r="255" spans="1:3" ht="15" x14ac:dyDescent="0.25">
      <c r="A255" s="156">
        <v>252</v>
      </c>
      <c r="B255" s="158" t="s">
        <v>1118</v>
      </c>
      <c r="C255" s="157">
        <v>1.95</v>
      </c>
    </row>
    <row r="256" spans="1:3" ht="15" x14ac:dyDescent="0.25">
      <c r="A256" s="156">
        <v>253</v>
      </c>
      <c r="B256" s="158" t="s">
        <v>1119</v>
      </c>
      <c r="C256" s="157">
        <v>2.14</v>
      </c>
    </row>
    <row r="257" spans="1:3" ht="15" x14ac:dyDescent="0.25">
      <c r="A257" s="156">
        <v>254</v>
      </c>
      <c r="B257" s="158" t="s">
        <v>1120</v>
      </c>
      <c r="C257" s="157">
        <v>4.13</v>
      </c>
    </row>
    <row r="258" spans="1:3" ht="15" x14ac:dyDescent="0.25">
      <c r="A258" s="156">
        <v>255</v>
      </c>
      <c r="B258" s="158" t="s">
        <v>7</v>
      </c>
      <c r="C258" s="157">
        <v>0.61</v>
      </c>
    </row>
    <row r="259" spans="1:3" ht="15" x14ac:dyDescent="0.25">
      <c r="A259" s="156">
        <v>256</v>
      </c>
      <c r="B259" s="158" t="s">
        <v>1121</v>
      </c>
      <c r="C259" s="157">
        <v>0.55000000000000004</v>
      </c>
    </row>
    <row r="260" spans="1:3" ht="15" x14ac:dyDescent="0.25">
      <c r="A260" s="156">
        <v>257</v>
      </c>
      <c r="B260" s="158" t="s">
        <v>1122</v>
      </c>
      <c r="C260" s="157">
        <v>0.71</v>
      </c>
    </row>
    <row r="261" spans="1:3" ht="15" x14ac:dyDescent="0.25">
      <c r="A261" s="156">
        <v>258</v>
      </c>
      <c r="B261" s="158" t="s">
        <v>1123</v>
      </c>
      <c r="C261" s="157">
        <v>1.38</v>
      </c>
    </row>
    <row r="262" spans="1:3" ht="15" x14ac:dyDescent="0.25">
      <c r="A262" s="156">
        <v>259</v>
      </c>
      <c r="B262" s="158" t="s">
        <v>1124</v>
      </c>
      <c r="C262" s="157">
        <v>2.41</v>
      </c>
    </row>
    <row r="263" spans="1:3" ht="15" x14ac:dyDescent="0.25">
      <c r="A263" s="156">
        <v>260</v>
      </c>
      <c r="B263" s="158" t="s">
        <v>1125</v>
      </c>
      <c r="C263" s="157">
        <v>1.43</v>
      </c>
    </row>
    <row r="264" spans="1:3" ht="15" x14ac:dyDescent="0.25">
      <c r="A264" s="156">
        <v>261</v>
      </c>
      <c r="B264" s="158" t="s">
        <v>395</v>
      </c>
      <c r="C264" s="157">
        <v>1.83</v>
      </c>
    </row>
    <row r="265" spans="1:3" ht="15" x14ac:dyDescent="0.25">
      <c r="A265" s="156">
        <v>262</v>
      </c>
      <c r="B265" s="158" t="s">
        <v>396</v>
      </c>
      <c r="C265" s="157">
        <v>2.16</v>
      </c>
    </row>
    <row r="266" spans="1:3" ht="15" x14ac:dyDescent="0.25">
      <c r="A266" s="156">
        <v>263</v>
      </c>
      <c r="B266" s="158" t="s">
        <v>397</v>
      </c>
      <c r="C266" s="157">
        <v>1.81</v>
      </c>
    </row>
    <row r="267" spans="1:3" ht="15" x14ac:dyDescent="0.25">
      <c r="A267" s="156">
        <v>264</v>
      </c>
      <c r="B267" s="158" t="s">
        <v>398</v>
      </c>
      <c r="C267" s="157">
        <v>2.67</v>
      </c>
    </row>
    <row r="268" spans="1:3" ht="30" x14ac:dyDescent="0.25">
      <c r="A268" s="156">
        <v>265</v>
      </c>
      <c r="B268" s="158" t="s">
        <v>2751</v>
      </c>
      <c r="C268" s="157">
        <v>0.73</v>
      </c>
    </row>
    <row r="269" spans="1:3" ht="15" x14ac:dyDescent="0.25">
      <c r="A269" s="156">
        <v>266</v>
      </c>
      <c r="B269" s="158" t="s">
        <v>399</v>
      </c>
      <c r="C269" s="157">
        <v>0.76</v>
      </c>
    </row>
    <row r="270" spans="1:3" ht="15" x14ac:dyDescent="0.25">
      <c r="A270" s="156">
        <v>267</v>
      </c>
      <c r="B270" s="158" t="s">
        <v>2628</v>
      </c>
      <c r="C270" s="157">
        <v>2.42</v>
      </c>
    </row>
    <row r="271" spans="1:3" ht="15" x14ac:dyDescent="0.25">
      <c r="A271" s="156">
        <v>268</v>
      </c>
      <c r="B271" s="158" t="s">
        <v>2629</v>
      </c>
      <c r="C271" s="157">
        <v>3.51</v>
      </c>
    </row>
    <row r="272" spans="1:3" ht="15" x14ac:dyDescent="0.25">
      <c r="A272" s="156">
        <v>269</v>
      </c>
      <c r="B272" s="158" t="s">
        <v>2630</v>
      </c>
      <c r="C272" s="157">
        <v>4.0199999999999996</v>
      </c>
    </row>
    <row r="273" spans="1:3" ht="30" x14ac:dyDescent="0.25">
      <c r="A273" s="156">
        <v>270</v>
      </c>
      <c r="B273" s="158" t="s">
        <v>1126</v>
      </c>
      <c r="C273" s="157">
        <v>0.84</v>
      </c>
    </row>
    <row r="274" spans="1:3" ht="30" x14ac:dyDescent="0.25">
      <c r="A274" s="156">
        <v>271</v>
      </c>
      <c r="B274" s="158" t="s">
        <v>2752</v>
      </c>
      <c r="C274" s="157">
        <v>0.5</v>
      </c>
    </row>
    <row r="275" spans="1:3" ht="15" x14ac:dyDescent="0.25">
      <c r="A275" s="156">
        <v>272</v>
      </c>
      <c r="B275" s="158" t="s">
        <v>1127</v>
      </c>
      <c r="C275" s="157">
        <v>0.37</v>
      </c>
    </row>
    <row r="276" spans="1:3" ht="30" x14ac:dyDescent="0.25">
      <c r="A276" s="156">
        <v>273</v>
      </c>
      <c r="B276" s="158" t="s">
        <v>400</v>
      </c>
      <c r="C276" s="157">
        <v>1.19</v>
      </c>
    </row>
    <row r="277" spans="1:3" ht="15" x14ac:dyDescent="0.25">
      <c r="A277" s="156">
        <v>274</v>
      </c>
      <c r="B277" s="158" t="s">
        <v>401</v>
      </c>
      <c r="C277" s="157">
        <v>1.1499999999999999</v>
      </c>
    </row>
    <row r="278" spans="1:3" ht="15" x14ac:dyDescent="0.25">
      <c r="A278" s="156">
        <v>275</v>
      </c>
      <c r="B278" s="158" t="s">
        <v>402</v>
      </c>
      <c r="C278" s="157">
        <v>1.43</v>
      </c>
    </row>
    <row r="279" spans="1:3" ht="15" x14ac:dyDescent="0.25">
      <c r="A279" s="156">
        <v>276</v>
      </c>
      <c r="B279" s="158" t="s">
        <v>403</v>
      </c>
      <c r="C279" s="157">
        <v>3</v>
      </c>
    </row>
    <row r="280" spans="1:3" ht="15" x14ac:dyDescent="0.25">
      <c r="A280" s="156">
        <v>277</v>
      </c>
      <c r="B280" s="158" t="s">
        <v>404</v>
      </c>
      <c r="C280" s="157">
        <v>4.3</v>
      </c>
    </row>
    <row r="281" spans="1:3" ht="15" x14ac:dyDescent="0.25">
      <c r="A281" s="156">
        <v>278</v>
      </c>
      <c r="B281" s="158" t="s">
        <v>405</v>
      </c>
      <c r="C281" s="157">
        <v>2.42</v>
      </c>
    </row>
    <row r="282" spans="1:3" ht="15" x14ac:dyDescent="0.25">
      <c r="A282" s="156">
        <v>279</v>
      </c>
      <c r="B282" s="158" t="s">
        <v>406</v>
      </c>
      <c r="C282" s="157">
        <v>2.69</v>
      </c>
    </row>
    <row r="283" spans="1:3" ht="15" x14ac:dyDescent="0.25">
      <c r="A283" s="156">
        <v>280</v>
      </c>
      <c r="B283" s="158" t="s">
        <v>407</v>
      </c>
      <c r="C283" s="157">
        <v>4.12</v>
      </c>
    </row>
    <row r="284" spans="1:3" ht="15" x14ac:dyDescent="0.25">
      <c r="A284" s="156">
        <v>281</v>
      </c>
      <c r="B284" s="158" t="s">
        <v>408</v>
      </c>
      <c r="C284" s="157">
        <v>1.1599999999999999</v>
      </c>
    </row>
    <row r="285" spans="1:3" ht="15" x14ac:dyDescent="0.25">
      <c r="A285" s="156">
        <v>282</v>
      </c>
      <c r="B285" s="158" t="s">
        <v>409</v>
      </c>
      <c r="C285" s="157">
        <v>1.95</v>
      </c>
    </row>
    <row r="286" spans="1:3" ht="15" x14ac:dyDescent="0.25">
      <c r="A286" s="156">
        <v>283</v>
      </c>
      <c r="B286" s="158" t="s">
        <v>410</v>
      </c>
      <c r="C286" s="157">
        <v>2.46</v>
      </c>
    </row>
    <row r="287" spans="1:3" ht="15" x14ac:dyDescent="0.25">
      <c r="A287" s="156">
        <v>284</v>
      </c>
      <c r="B287" s="158" t="s">
        <v>2631</v>
      </c>
      <c r="C287" s="157">
        <v>0.73</v>
      </c>
    </row>
    <row r="288" spans="1:3" ht="15" x14ac:dyDescent="0.25">
      <c r="A288" s="156">
        <v>285</v>
      </c>
      <c r="B288" s="158" t="s">
        <v>2632</v>
      </c>
      <c r="C288" s="157">
        <v>0.91</v>
      </c>
    </row>
    <row r="289" spans="1:3" ht="15" x14ac:dyDescent="0.25">
      <c r="A289" s="156">
        <v>286</v>
      </c>
      <c r="B289" s="158" t="s">
        <v>411</v>
      </c>
      <c r="C289" s="157">
        <v>0.86</v>
      </c>
    </row>
    <row r="290" spans="1:3" ht="15" x14ac:dyDescent="0.25">
      <c r="A290" s="156">
        <v>287</v>
      </c>
      <c r="B290" s="158" t="s">
        <v>412</v>
      </c>
      <c r="C290" s="157">
        <v>1.24</v>
      </c>
    </row>
    <row r="291" spans="1:3" ht="15" x14ac:dyDescent="0.25">
      <c r="A291" s="156">
        <v>288</v>
      </c>
      <c r="B291" s="158" t="s">
        <v>413</v>
      </c>
      <c r="C291" s="157">
        <v>1.78</v>
      </c>
    </row>
    <row r="292" spans="1:3" ht="15" x14ac:dyDescent="0.25">
      <c r="A292" s="156">
        <v>289</v>
      </c>
      <c r="B292" s="158" t="s">
        <v>414</v>
      </c>
      <c r="C292" s="157">
        <v>1.1299999999999999</v>
      </c>
    </row>
    <row r="293" spans="1:3" ht="15" x14ac:dyDescent="0.25">
      <c r="A293" s="156">
        <v>290</v>
      </c>
      <c r="B293" s="158" t="s">
        <v>415</v>
      </c>
      <c r="C293" s="157">
        <v>1.19</v>
      </c>
    </row>
    <row r="294" spans="1:3" ht="15" x14ac:dyDescent="0.25">
      <c r="A294" s="156">
        <v>291</v>
      </c>
      <c r="B294" s="158" t="s">
        <v>416</v>
      </c>
      <c r="C294" s="157">
        <v>2.13</v>
      </c>
    </row>
    <row r="295" spans="1:3" ht="15" x14ac:dyDescent="0.25">
      <c r="A295" s="156">
        <v>292</v>
      </c>
      <c r="B295" s="158" t="s">
        <v>417</v>
      </c>
      <c r="C295" s="157">
        <v>1.17</v>
      </c>
    </row>
    <row r="296" spans="1:3" ht="15" x14ac:dyDescent="0.25">
      <c r="A296" s="156">
        <v>293</v>
      </c>
      <c r="B296" s="158" t="s">
        <v>418</v>
      </c>
      <c r="C296" s="157">
        <v>2.91</v>
      </c>
    </row>
    <row r="297" spans="1:3" ht="15" x14ac:dyDescent="0.25">
      <c r="A297" s="156">
        <v>294</v>
      </c>
      <c r="B297" s="158" t="s">
        <v>419</v>
      </c>
      <c r="C297" s="157">
        <v>1.21</v>
      </c>
    </row>
    <row r="298" spans="1:3" ht="15" x14ac:dyDescent="0.25">
      <c r="A298" s="156">
        <v>295</v>
      </c>
      <c r="B298" s="158" t="s">
        <v>420</v>
      </c>
      <c r="C298" s="157">
        <v>2.0299999999999998</v>
      </c>
    </row>
    <row r="299" spans="1:3" ht="15" x14ac:dyDescent="0.25">
      <c r="A299" s="156">
        <v>296</v>
      </c>
      <c r="B299" s="158" t="s">
        <v>421</v>
      </c>
      <c r="C299" s="157">
        <v>3.54</v>
      </c>
    </row>
    <row r="300" spans="1:3" ht="15" x14ac:dyDescent="0.25">
      <c r="A300" s="156">
        <v>297</v>
      </c>
      <c r="B300" s="158" t="s">
        <v>422</v>
      </c>
      <c r="C300" s="157">
        <v>5.2</v>
      </c>
    </row>
    <row r="301" spans="1:3" ht="15" x14ac:dyDescent="0.25">
      <c r="A301" s="156">
        <v>298</v>
      </c>
      <c r="B301" s="158" t="s">
        <v>423</v>
      </c>
      <c r="C301" s="157">
        <v>11.11</v>
      </c>
    </row>
    <row r="302" spans="1:3" ht="15" x14ac:dyDescent="0.25">
      <c r="A302" s="156">
        <v>299</v>
      </c>
      <c r="B302" s="158" t="s">
        <v>2753</v>
      </c>
      <c r="C302" s="157">
        <v>14.07</v>
      </c>
    </row>
    <row r="303" spans="1:3" ht="30" x14ac:dyDescent="0.25">
      <c r="A303" s="156">
        <v>300</v>
      </c>
      <c r="B303" s="158" t="s">
        <v>574</v>
      </c>
      <c r="C303" s="157">
        <v>0.89</v>
      </c>
    </row>
    <row r="304" spans="1:3" ht="15" x14ac:dyDescent="0.25">
      <c r="A304" s="156">
        <v>301</v>
      </c>
      <c r="B304" s="158" t="s">
        <v>424</v>
      </c>
      <c r="C304" s="157">
        <v>0.74</v>
      </c>
    </row>
    <row r="305" spans="1:3" ht="15" x14ac:dyDescent="0.25">
      <c r="A305" s="156">
        <v>302</v>
      </c>
      <c r="B305" s="158" t="s">
        <v>474</v>
      </c>
      <c r="C305" s="157">
        <v>1.27</v>
      </c>
    </row>
    <row r="306" spans="1:3" ht="15" x14ac:dyDescent="0.25">
      <c r="A306" s="156">
        <v>303</v>
      </c>
      <c r="B306" s="158" t="s">
        <v>475</v>
      </c>
      <c r="C306" s="157">
        <v>1.63</v>
      </c>
    </row>
    <row r="307" spans="1:3" ht="15" x14ac:dyDescent="0.25">
      <c r="A307" s="156">
        <v>304</v>
      </c>
      <c r="B307" s="158" t="s">
        <v>476</v>
      </c>
      <c r="C307" s="157">
        <v>1.9</v>
      </c>
    </row>
    <row r="308" spans="1:3" ht="15" x14ac:dyDescent="0.25">
      <c r="A308" s="156">
        <v>305</v>
      </c>
      <c r="B308" s="158" t="s">
        <v>2633</v>
      </c>
      <c r="C308" s="157">
        <v>1.02</v>
      </c>
    </row>
    <row r="309" spans="1:3" ht="15" x14ac:dyDescent="0.25">
      <c r="A309" s="156">
        <v>306</v>
      </c>
      <c r="B309" s="158" t="s">
        <v>2754</v>
      </c>
      <c r="C309" s="157">
        <v>1.49</v>
      </c>
    </row>
    <row r="310" spans="1:3" ht="15" x14ac:dyDescent="0.25">
      <c r="A310" s="156">
        <v>307</v>
      </c>
      <c r="B310" s="158" t="s">
        <v>477</v>
      </c>
      <c r="C310" s="157">
        <v>2.14</v>
      </c>
    </row>
    <row r="311" spans="1:3" ht="15" x14ac:dyDescent="0.25">
      <c r="A311" s="156">
        <v>308</v>
      </c>
      <c r="B311" s="158" t="s">
        <v>2634</v>
      </c>
      <c r="C311" s="157">
        <v>1.25</v>
      </c>
    </row>
    <row r="312" spans="1:3" ht="15" x14ac:dyDescent="0.25">
      <c r="A312" s="156">
        <v>309</v>
      </c>
      <c r="B312" s="158" t="s">
        <v>2635</v>
      </c>
      <c r="C312" s="157">
        <v>2.76</v>
      </c>
    </row>
    <row r="313" spans="1:3" ht="30" x14ac:dyDescent="0.25">
      <c r="A313" s="156">
        <v>310</v>
      </c>
      <c r="B313" s="158" t="s">
        <v>2755</v>
      </c>
      <c r="C313" s="157">
        <v>0.76</v>
      </c>
    </row>
    <row r="314" spans="1:3" ht="15" x14ac:dyDescent="0.25">
      <c r="A314" s="156">
        <v>311</v>
      </c>
      <c r="B314" s="158" t="s">
        <v>1128</v>
      </c>
      <c r="C314" s="157">
        <v>1.06</v>
      </c>
    </row>
    <row r="315" spans="1:3" ht="15" x14ac:dyDescent="0.25">
      <c r="A315" s="156">
        <v>312</v>
      </c>
      <c r="B315" s="158" t="s">
        <v>575</v>
      </c>
      <c r="C315" s="157">
        <v>1.1599999999999999</v>
      </c>
    </row>
    <row r="316" spans="1:3" ht="15" x14ac:dyDescent="0.25">
      <c r="A316" s="156">
        <v>313</v>
      </c>
      <c r="B316" s="158" t="s">
        <v>1052</v>
      </c>
      <c r="C316" s="157">
        <v>3.32</v>
      </c>
    </row>
    <row r="317" spans="1:3" ht="15" x14ac:dyDescent="0.25">
      <c r="A317" s="156">
        <v>314</v>
      </c>
      <c r="B317" s="158" t="s">
        <v>1221</v>
      </c>
      <c r="C317" s="157">
        <v>4.32</v>
      </c>
    </row>
    <row r="318" spans="1:3" ht="15" x14ac:dyDescent="0.25">
      <c r="A318" s="156">
        <v>315</v>
      </c>
      <c r="B318" s="158" t="s">
        <v>1053</v>
      </c>
      <c r="C318" s="157">
        <v>3.5</v>
      </c>
    </row>
    <row r="319" spans="1:3" ht="30" x14ac:dyDescent="0.25">
      <c r="A319" s="156">
        <v>316</v>
      </c>
      <c r="B319" s="158" t="s">
        <v>1222</v>
      </c>
      <c r="C319" s="157">
        <v>5.35</v>
      </c>
    </row>
    <row r="320" spans="1:3" ht="30" x14ac:dyDescent="0.25">
      <c r="A320" s="156">
        <v>317</v>
      </c>
      <c r="B320" s="158" t="s">
        <v>1304</v>
      </c>
      <c r="C320" s="157">
        <v>0.32</v>
      </c>
    </row>
    <row r="321" spans="1:3" ht="30" x14ac:dyDescent="0.25">
      <c r="A321" s="156">
        <v>318</v>
      </c>
      <c r="B321" s="158" t="s">
        <v>983</v>
      </c>
      <c r="C321" s="157">
        <v>0.46</v>
      </c>
    </row>
    <row r="322" spans="1:3" ht="15" x14ac:dyDescent="0.25">
      <c r="A322" s="156">
        <v>319</v>
      </c>
      <c r="B322" s="158" t="s">
        <v>984</v>
      </c>
      <c r="C322" s="157">
        <v>8.4</v>
      </c>
    </row>
    <row r="323" spans="1:3" ht="15" x14ac:dyDescent="0.25">
      <c r="A323" s="156">
        <v>320</v>
      </c>
      <c r="B323" s="158" t="s">
        <v>985</v>
      </c>
      <c r="C323" s="157">
        <v>2.3199999999999998</v>
      </c>
    </row>
    <row r="324" spans="1:3" ht="45" x14ac:dyDescent="0.25">
      <c r="A324" s="156">
        <v>321</v>
      </c>
      <c r="B324" s="158" t="s">
        <v>2756</v>
      </c>
      <c r="C324" s="157">
        <v>18.149999999999999</v>
      </c>
    </row>
    <row r="325" spans="1:3" ht="15" x14ac:dyDescent="0.25">
      <c r="A325" s="156">
        <v>322</v>
      </c>
      <c r="B325" s="158" t="s">
        <v>2757</v>
      </c>
      <c r="C325" s="157">
        <v>2.0499999999999998</v>
      </c>
    </row>
    <row r="326" spans="1:3" ht="15" x14ac:dyDescent="0.25">
      <c r="A326" s="156">
        <v>323</v>
      </c>
      <c r="B326" s="158" t="s">
        <v>2758</v>
      </c>
      <c r="C326" s="157">
        <v>7.81</v>
      </c>
    </row>
    <row r="327" spans="1:3" ht="15" x14ac:dyDescent="0.25">
      <c r="A327" s="156">
        <v>324</v>
      </c>
      <c r="B327" s="158" t="s">
        <v>2759</v>
      </c>
      <c r="C327" s="157">
        <v>15.57</v>
      </c>
    </row>
    <row r="328" spans="1:3" ht="30" x14ac:dyDescent="0.25">
      <c r="A328" s="8">
        <v>325</v>
      </c>
      <c r="B328" s="158" t="s">
        <v>2776</v>
      </c>
      <c r="C328" s="447">
        <v>1.31</v>
      </c>
    </row>
    <row r="329" spans="1:3" ht="30" x14ac:dyDescent="0.25">
      <c r="A329" s="8">
        <v>326</v>
      </c>
      <c r="B329" s="158" t="s">
        <v>2760</v>
      </c>
      <c r="C329" s="448">
        <v>1.82</v>
      </c>
    </row>
    <row r="330" spans="1:3" ht="30" x14ac:dyDescent="0.25">
      <c r="A330" s="8">
        <v>327</v>
      </c>
      <c r="B330" s="158" t="s">
        <v>2761</v>
      </c>
      <c r="C330" s="448">
        <v>3.12</v>
      </c>
    </row>
    <row r="331" spans="1:3" ht="30" x14ac:dyDescent="0.25">
      <c r="A331" s="8">
        <v>328</v>
      </c>
      <c r="B331" s="158" t="s">
        <v>2762</v>
      </c>
      <c r="C331" s="448">
        <v>8.6</v>
      </c>
    </row>
    <row r="332" spans="1:3" ht="45" x14ac:dyDescent="0.25">
      <c r="A332" s="8">
        <v>329</v>
      </c>
      <c r="B332" s="158" t="s">
        <v>2778</v>
      </c>
      <c r="C332" s="447">
        <v>1.24</v>
      </c>
    </row>
    <row r="333" spans="1:3" ht="45" x14ac:dyDescent="0.25">
      <c r="A333" s="8">
        <v>330</v>
      </c>
      <c r="B333" s="158" t="s">
        <v>2763</v>
      </c>
      <c r="C333" s="447">
        <v>1.67</v>
      </c>
    </row>
    <row r="334" spans="1:3" ht="45" x14ac:dyDescent="0.25">
      <c r="A334" s="8">
        <v>331</v>
      </c>
      <c r="B334" s="158" t="s">
        <v>2764</v>
      </c>
      <c r="C334" s="447">
        <v>3.03</v>
      </c>
    </row>
    <row r="335" spans="1:3" x14ac:dyDescent="0.2">
      <c r="A335" s="277">
        <v>332</v>
      </c>
      <c r="B335" s="277" t="s">
        <v>3513</v>
      </c>
      <c r="C335" s="447">
        <v>1.02</v>
      </c>
    </row>
    <row r="336" spans="1:3" x14ac:dyDescent="0.2">
      <c r="A336" s="277">
        <v>333</v>
      </c>
      <c r="B336" s="277" t="s">
        <v>3514</v>
      </c>
      <c r="C336" s="447">
        <v>1.38</v>
      </c>
    </row>
    <row r="337" spans="1:3" x14ac:dyDescent="0.2">
      <c r="A337" s="277">
        <v>334</v>
      </c>
      <c r="B337" s="277" t="s">
        <v>3515</v>
      </c>
      <c r="C337" s="449">
        <v>2</v>
      </c>
    </row>
    <row r="338" spans="1:3" ht="30" x14ac:dyDescent="0.25">
      <c r="A338" s="277">
        <v>335</v>
      </c>
      <c r="B338" s="444" t="s">
        <v>2780</v>
      </c>
      <c r="C338" s="449">
        <v>0.59</v>
      </c>
    </row>
    <row r="339" spans="1:3" ht="30" x14ac:dyDescent="0.25">
      <c r="A339" s="277">
        <v>336</v>
      </c>
      <c r="B339" s="158" t="s">
        <v>2765</v>
      </c>
      <c r="C339" s="447">
        <v>0.84</v>
      </c>
    </row>
    <row r="340" spans="1:3" ht="30" x14ac:dyDescent="0.25">
      <c r="A340" s="277">
        <v>337</v>
      </c>
      <c r="B340" s="158" t="s">
        <v>2766</v>
      </c>
      <c r="C340" s="447">
        <v>1.17</v>
      </c>
    </row>
    <row r="341" spans="1:3" ht="30" x14ac:dyDescent="0.25">
      <c r="A341" s="277">
        <v>338</v>
      </c>
      <c r="B341" s="158" t="s">
        <v>1159</v>
      </c>
      <c r="C341" s="450">
        <v>1.5</v>
      </c>
    </row>
    <row r="342" spans="1:3" ht="30" x14ac:dyDescent="0.25">
      <c r="A342" s="277">
        <v>339</v>
      </c>
      <c r="B342" s="158" t="s">
        <v>1306</v>
      </c>
      <c r="C342" s="450">
        <v>1.8</v>
      </c>
    </row>
    <row r="343" spans="1:3" ht="45" x14ac:dyDescent="0.25">
      <c r="A343" s="277">
        <v>340</v>
      </c>
      <c r="B343" s="158" t="s">
        <v>1160</v>
      </c>
      <c r="C343" s="450">
        <v>4.8099999999999996</v>
      </c>
    </row>
    <row r="344" spans="1:3" ht="30" x14ac:dyDescent="0.25">
      <c r="A344" s="277">
        <v>341</v>
      </c>
      <c r="B344" s="158" t="s">
        <v>581</v>
      </c>
      <c r="C344" s="450">
        <v>2.75</v>
      </c>
    </row>
    <row r="345" spans="1:3" ht="30" x14ac:dyDescent="0.25">
      <c r="A345" s="277">
        <v>342</v>
      </c>
      <c r="B345" s="158" t="s">
        <v>2767</v>
      </c>
      <c r="C345" s="450">
        <v>2.35</v>
      </c>
    </row>
    <row r="346" spans="1:3" ht="15" x14ac:dyDescent="0.25">
      <c r="A346" s="277">
        <v>343</v>
      </c>
      <c r="B346" s="446" t="s">
        <v>2768</v>
      </c>
      <c r="C346" s="450">
        <v>1.5</v>
      </c>
    </row>
    <row r="347" spans="1:3" x14ac:dyDescent="0.2">
      <c r="A347" s="24"/>
      <c r="B347" s="30"/>
      <c r="C347" s="24"/>
    </row>
    <row r="348" spans="1:3" x14ac:dyDescent="0.2">
      <c r="A348" s="24"/>
      <c r="B348" s="30"/>
      <c r="C348" s="24"/>
    </row>
    <row r="349" spans="1:3" x14ac:dyDescent="0.2">
      <c r="A349" s="24"/>
      <c r="B349" s="30"/>
      <c r="C349" s="24"/>
    </row>
    <row r="350" spans="1:3" x14ac:dyDescent="0.2">
      <c r="A350" s="24"/>
      <c r="B350" s="30"/>
      <c r="C350" s="24"/>
    </row>
    <row r="351" spans="1:3" x14ac:dyDescent="0.2">
      <c r="A351" s="24"/>
      <c r="B351" s="30"/>
      <c r="C351" s="24"/>
    </row>
    <row r="352" spans="1:3" x14ac:dyDescent="0.2">
      <c r="A352" s="24"/>
      <c r="B352" s="30"/>
      <c r="C352" s="24"/>
    </row>
    <row r="353" spans="1:3" x14ac:dyDescent="0.2">
      <c r="A353" s="24"/>
      <c r="B353" s="30"/>
      <c r="C353" s="24"/>
    </row>
    <row r="354" spans="1:3" x14ac:dyDescent="0.2">
      <c r="A354" s="24"/>
      <c r="B354" s="30"/>
      <c r="C354" s="24"/>
    </row>
    <row r="355" spans="1:3" x14ac:dyDescent="0.2">
      <c r="A355" s="24"/>
      <c r="B355" s="30"/>
      <c r="C355" s="24"/>
    </row>
    <row r="356" spans="1:3" x14ac:dyDescent="0.2">
      <c r="A356" s="24"/>
      <c r="B356" s="30"/>
      <c r="C356" s="24"/>
    </row>
    <row r="357" spans="1:3" x14ac:dyDescent="0.2">
      <c r="A357" s="24"/>
      <c r="B357" s="30"/>
      <c r="C357" s="24"/>
    </row>
    <row r="358" spans="1:3" x14ac:dyDescent="0.2">
      <c r="A358" s="24"/>
      <c r="B358" s="30"/>
      <c r="C358" s="24"/>
    </row>
    <row r="359" spans="1:3" x14ac:dyDescent="0.2">
      <c r="A359" s="24"/>
      <c r="B359" s="30"/>
      <c r="C359" s="24"/>
    </row>
    <row r="360" spans="1:3" x14ac:dyDescent="0.2">
      <c r="A360" s="24"/>
      <c r="B360" s="30"/>
      <c r="C360" s="24"/>
    </row>
    <row r="361" spans="1:3" x14ac:dyDescent="0.2">
      <c r="A361" s="24"/>
      <c r="B361" s="30"/>
      <c r="C361" s="24"/>
    </row>
    <row r="362" spans="1:3" x14ac:dyDescent="0.2">
      <c r="A362" s="24"/>
      <c r="B362" s="30"/>
      <c r="C362" s="24"/>
    </row>
    <row r="363" spans="1:3" x14ac:dyDescent="0.2">
      <c r="A363" s="24"/>
      <c r="B363" s="30"/>
      <c r="C363" s="24"/>
    </row>
    <row r="364" spans="1:3" x14ac:dyDescent="0.2">
      <c r="A364" s="24"/>
      <c r="B364" s="30"/>
      <c r="C364" s="24"/>
    </row>
    <row r="365" spans="1:3" x14ac:dyDescent="0.2">
      <c r="A365" s="24"/>
      <c r="B365" s="30"/>
      <c r="C365" s="24"/>
    </row>
    <row r="366" spans="1:3" x14ac:dyDescent="0.2">
      <c r="A366" s="24"/>
      <c r="B366" s="30"/>
      <c r="C366" s="24"/>
    </row>
    <row r="367" spans="1:3" x14ac:dyDescent="0.2">
      <c r="A367" s="24"/>
      <c r="B367" s="30"/>
      <c r="C367" s="24"/>
    </row>
    <row r="368" spans="1:3" x14ac:dyDescent="0.2">
      <c r="A368" s="24"/>
      <c r="B368" s="30"/>
      <c r="C368" s="24"/>
    </row>
    <row r="369" spans="1:3" x14ac:dyDescent="0.2">
      <c r="A369" s="24"/>
      <c r="B369" s="30"/>
      <c r="C369" s="24"/>
    </row>
    <row r="370" spans="1:3" x14ac:dyDescent="0.2">
      <c r="A370" s="24"/>
      <c r="B370" s="30"/>
      <c r="C370" s="24"/>
    </row>
    <row r="371" spans="1:3" x14ac:dyDescent="0.2">
      <c r="A371" s="24"/>
      <c r="B371" s="30"/>
      <c r="C371" s="24"/>
    </row>
    <row r="372" spans="1:3" x14ac:dyDescent="0.2">
      <c r="A372" s="24"/>
      <c r="B372" s="30"/>
      <c r="C372" s="24"/>
    </row>
    <row r="373" spans="1:3" x14ac:dyDescent="0.2">
      <c r="A373" s="24"/>
      <c r="B373" s="30"/>
      <c r="C373" s="24"/>
    </row>
    <row r="374" spans="1:3" x14ac:dyDescent="0.2">
      <c r="A374" s="24"/>
      <c r="B374" s="30"/>
      <c r="C374" s="24"/>
    </row>
    <row r="375" spans="1:3" x14ac:dyDescent="0.2">
      <c r="A375" s="24"/>
      <c r="B375" s="30"/>
      <c r="C375" s="24"/>
    </row>
    <row r="376" spans="1:3" x14ac:dyDescent="0.2">
      <c r="A376" s="24"/>
      <c r="B376" s="30"/>
      <c r="C376" s="24"/>
    </row>
    <row r="377" spans="1:3" x14ac:dyDescent="0.2">
      <c r="A377" s="24"/>
      <c r="B377" s="30"/>
      <c r="C377" s="24"/>
    </row>
    <row r="378" spans="1:3" x14ac:dyDescent="0.2">
      <c r="A378" s="24"/>
      <c r="B378" s="30"/>
      <c r="C378" s="24"/>
    </row>
    <row r="379" spans="1:3" x14ac:dyDescent="0.2">
      <c r="A379" s="24"/>
      <c r="B379" s="30"/>
      <c r="C379" s="24"/>
    </row>
    <row r="380" spans="1:3" x14ac:dyDescent="0.2">
      <c r="A380" s="24"/>
      <c r="B380" s="30"/>
      <c r="C380" s="24"/>
    </row>
    <row r="381" spans="1:3" x14ac:dyDescent="0.2">
      <c r="A381" s="24"/>
      <c r="B381" s="30"/>
      <c r="C381" s="24"/>
    </row>
    <row r="382" spans="1:3" x14ac:dyDescent="0.2">
      <c r="A382" s="24"/>
      <c r="B382" s="30"/>
      <c r="C382" s="24"/>
    </row>
    <row r="383" spans="1:3" x14ac:dyDescent="0.2">
      <c r="A383" s="24"/>
      <c r="B383" s="30"/>
      <c r="C383" s="24"/>
    </row>
    <row r="384" spans="1:3" x14ac:dyDescent="0.2">
      <c r="A384" s="24"/>
      <c r="B384" s="30"/>
      <c r="C384" s="24"/>
    </row>
    <row r="385" spans="1:3" x14ac:dyDescent="0.2">
      <c r="A385" s="24"/>
      <c r="B385" s="30"/>
      <c r="C385" s="24"/>
    </row>
    <row r="386" spans="1:3" x14ac:dyDescent="0.2">
      <c r="A386" s="24"/>
      <c r="B386" s="30"/>
      <c r="C386" s="24"/>
    </row>
    <row r="387" spans="1:3" x14ac:dyDescent="0.2">
      <c r="A387" s="24"/>
      <c r="B387" s="30"/>
      <c r="C387" s="24"/>
    </row>
    <row r="388" spans="1:3" x14ac:dyDescent="0.2">
      <c r="A388" s="24"/>
      <c r="B388" s="30"/>
      <c r="C388" s="24"/>
    </row>
    <row r="389" spans="1:3" x14ac:dyDescent="0.2">
      <c r="A389" s="24"/>
      <c r="B389" s="30"/>
      <c r="C389" s="24"/>
    </row>
    <row r="390" spans="1:3" x14ac:dyDescent="0.2">
      <c r="A390" s="24"/>
      <c r="B390" s="30"/>
      <c r="C390" s="24"/>
    </row>
    <row r="391" spans="1:3" x14ac:dyDescent="0.2">
      <c r="A391" s="24"/>
      <c r="B391" s="30"/>
      <c r="C391" s="24"/>
    </row>
    <row r="392" spans="1:3" x14ac:dyDescent="0.2">
      <c r="A392" s="24"/>
      <c r="B392" s="30"/>
      <c r="C392" s="24"/>
    </row>
    <row r="393" spans="1:3" x14ac:dyDescent="0.2">
      <c r="A393" s="24"/>
      <c r="B393" s="30"/>
      <c r="C393" s="24"/>
    </row>
    <row r="394" spans="1:3" x14ac:dyDescent="0.2">
      <c r="A394" s="24"/>
      <c r="B394" s="30"/>
      <c r="C394" s="24"/>
    </row>
    <row r="395" spans="1:3" x14ac:dyDescent="0.2">
      <c r="A395" s="24"/>
      <c r="B395" s="30"/>
      <c r="C395" s="24"/>
    </row>
    <row r="396" spans="1:3" x14ac:dyDescent="0.2">
      <c r="A396" s="24"/>
      <c r="B396" s="30"/>
      <c r="C396" s="24"/>
    </row>
    <row r="397" spans="1:3" x14ac:dyDescent="0.2">
      <c r="A397" s="24"/>
      <c r="B397" s="30"/>
      <c r="C397" s="24"/>
    </row>
    <row r="398" spans="1:3" x14ac:dyDescent="0.2">
      <c r="A398" s="24"/>
      <c r="B398" s="30"/>
      <c r="C398" s="24"/>
    </row>
    <row r="399" spans="1:3" x14ac:dyDescent="0.2">
      <c r="A399" s="24"/>
      <c r="B399" s="30"/>
      <c r="C399" s="24"/>
    </row>
    <row r="400" spans="1:3" x14ac:dyDescent="0.2">
      <c r="A400" s="24"/>
      <c r="B400" s="30"/>
      <c r="C400" s="24"/>
    </row>
    <row r="401" spans="1:3" x14ac:dyDescent="0.2">
      <c r="A401" s="24"/>
      <c r="B401" s="30"/>
      <c r="C401" s="24"/>
    </row>
    <row r="402" spans="1:3" x14ac:dyDescent="0.2">
      <c r="A402" s="24"/>
      <c r="B402" s="30"/>
      <c r="C402" s="24"/>
    </row>
    <row r="403" spans="1:3" x14ac:dyDescent="0.2">
      <c r="A403" s="24"/>
      <c r="B403" s="30"/>
      <c r="C403" s="24"/>
    </row>
    <row r="404" spans="1:3" x14ac:dyDescent="0.2">
      <c r="A404" s="24"/>
      <c r="B404" s="30"/>
      <c r="C404" s="24"/>
    </row>
    <row r="405" spans="1:3" x14ac:dyDescent="0.2">
      <c r="A405" s="24"/>
      <c r="B405" s="30"/>
      <c r="C405" s="24"/>
    </row>
    <row r="406" spans="1:3" x14ac:dyDescent="0.2">
      <c r="A406" s="24"/>
      <c r="B406" s="30"/>
      <c r="C406" s="24"/>
    </row>
    <row r="407" spans="1:3" x14ac:dyDescent="0.2">
      <c r="A407" s="24"/>
      <c r="B407" s="30"/>
      <c r="C407" s="24"/>
    </row>
    <row r="408" spans="1:3" x14ac:dyDescent="0.2">
      <c r="A408" s="24"/>
      <c r="B408" s="30"/>
      <c r="C408" s="24"/>
    </row>
    <row r="409" spans="1:3" x14ac:dyDescent="0.2">
      <c r="A409" s="24"/>
      <c r="B409" s="30"/>
      <c r="C409" s="24"/>
    </row>
    <row r="410" spans="1:3" x14ac:dyDescent="0.2">
      <c r="A410" s="24"/>
      <c r="B410" s="30"/>
      <c r="C410" s="24"/>
    </row>
    <row r="411" spans="1:3" x14ac:dyDescent="0.2">
      <c r="A411" s="24"/>
      <c r="B411" s="30"/>
      <c r="C411" s="24"/>
    </row>
    <row r="412" spans="1:3" x14ac:dyDescent="0.2">
      <c r="A412" s="24"/>
      <c r="B412" s="30"/>
      <c r="C412" s="24"/>
    </row>
    <row r="413" spans="1:3" x14ac:dyDescent="0.2">
      <c r="A413" s="24"/>
      <c r="B413" s="30"/>
      <c r="C413" s="24"/>
    </row>
    <row r="414" spans="1:3" x14ac:dyDescent="0.2">
      <c r="A414" s="24"/>
      <c r="B414" s="30"/>
      <c r="C414" s="24"/>
    </row>
    <row r="415" spans="1:3" x14ac:dyDescent="0.2">
      <c r="A415" s="24"/>
      <c r="B415" s="30"/>
      <c r="C415" s="24"/>
    </row>
    <row r="416" spans="1:3" x14ac:dyDescent="0.2">
      <c r="A416" s="24"/>
      <c r="B416" s="30"/>
      <c r="C416" s="24"/>
    </row>
    <row r="417" spans="1:3" x14ac:dyDescent="0.2">
      <c r="A417" s="24"/>
      <c r="B417" s="30"/>
      <c r="C417" s="24"/>
    </row>
    <row r="418" spans="1:3" x14ac:dyDescent="0.2">
      <c r="A418" s="24"/>
      <c r="B418" s="30"/>
      <c r="C418" s="24"/>
    </row>
    <row r="419" spans="1:3" x14ac:dyDescent="0.2">
      <c r="A419" s="24"/>
      <c r="B419" s="30"/>
      <c r="C419" s="24"/>
    </row>
    <row r="420" spans="1:3" x14ac:dyDescent="0.2">
      <c r="A420" s="24"/>
      <c r="B420" s="30"/>
      <c r="C420" s="24"/>
    </row>
    <row r="421" spans="1:3" x14ac:dyDescent="0.2">
      <c r="A421" s="24"/>
      <c r="B421" s="30"/>
      <c r="C421" s="24"/>
    </row>
    <row r="422" spans="1:3" x14ac:dyDescent="0.2">
      <c r="A422" s="24"/>
      <c r="B422" s="30"/>
      <c r="C422" s="24"/>
    </row>
    <row r="423" spans="1:3" x14ac:dyDescent="0.2">
      <c r="A423" s="24"/>
      <c r="B423" s="30"/>
      <c r="C423" s="24"/>
    </row>
    <row r="424" spans="1:3" x14ac:dyDescent="0.2">
      <c r="A424" s="24"/>
      <c r="B424" s="30"/>
      <c r="C424" s="24"/>
    </row>
    <row r="425" spans="1:3" x14ac:dyDescent="0.2">
      <c r="A425" s="24"/>
      <c r="B425" s="30"/>
      <c r="C425" s="24"/>
    </row>
    <row r="426" spans="1:3" x14ac:dyDescent="0.2">
      <c r="A426" s="24"/>
      <c r="B426" s="30"/>
      <c r="C426" s="24"/>
    </row>
    <row r="427" spans="1:3" x14ac:dyDescent="0.2">
      <c r="A427" s="24"/>
      <c r="B427" s="30"/>
      <c r="C427" s="24"/>
    </row>
    <row r="428" spans="1:3" x14ac:dyDescent="0.2">
      <c r="A428" s="24"/>
      <c r="B428" s="30"/>
      <c r="C428" s="24"/>
    </row>
    <row r="429" spans="1:3" x14ac:dyDescent="0.2">
      <c r="A429" s="24"/>
      <c r="B429" s="30"/>
      <c r="C429" s="24"/>
    </row>
    <row r="430" spans="1:3" x14ac:dyDescent="0.2">
      <c r="A430" s="24"/>
      <c r="B430" s="30"/>
      <c r="C430" s="24"/>
    </row>
    <row r="431" spans="1:3" x14ac:dyDescent="0.2">
      <c r="A431" s="24"/>
      <c r="B431" s="30"/>
      <c r="C431" s="24"/>
    </row>
    <row r="432" spans="1:3" x14ac:dyDescent="0.2">
      <c r="A432" s="24"/>
      <c r="B432" s="30"/>
      <c r="C432" s="24"/>
    </row>
    <row r="433" spans="1:3" x14ac:dyDescent="0.2">
      <c r="A433" s="24"/>
      <c r="B433" s="30"/>
      <c r="C433" s="24"/>
    </row>
    <row r="434" spans="1:3" x14ac:dyDescent="0.2">
      <c r="A434" s="24"/>
      <c r="B434" s="30"/>
      <c r="C434" s="24"/>
    </row>
    <row r="435" spans="1:3" x14ac:dyDescent="0.2">
      <c r="A435" s="24"/>
      <c r="B435" s="30"/>
      <c r="C435" s="24"/>
    </row>
    <row r="436" spans="1:3" x14ac:dyDescent="0.2">
      <c r="A436" s="24"/>
      <c r="B436" s="30"/>
      <c r="C436" s="24"/>
    </row>
    <row r="437" spans="1:3" x14ac:dyDescent="0.2">
      <c r="A437" s="24"/>
      <c r="B437" s="30"/>
      <c r="C437" s="24"/>
    </row>
    <row r="438" spans="1:3" x14ac:dyDescent="0.2">
      <c r="A438" s="24"/>
      <c r="B438" s="30"/>
      <c r="C438" s="24"/>
    </row>
    <row r="439" spans="1:3" x14ac:dyDescent="0.2">
      <c r="A439" s="24"/>
      <c r="B439" s="30"/>
      <c r="C439" s="24"/>
    </row>
    <row r="440" spans="1:3" x14ac:dyDescent="0.2">
      <c r="A440" s="24"/>
      <c r="B440" s="30"/>
      <c r="C440" s="24"/>
    </row>
    <row r="441" spans="1:3" x14ac:dyDescent="0.2">
      <c r="A441" s="24"/>
      <c r="B441" s="30"/>
      <c r="C441" s="24"/>
    </row>
    <row r="442" spans="1:3" x14ac:dyDescent="0.2">
      <c r="A442" s="24"/>
      <c r="B442" s="30"/>
      <c r="C442" s="24"/>
    </row>
    <row r="443" spans="1:3" x14ac:dyDescent="0.2">
      <c r="A443" s="24"/>
      <c r="B443" s="30"/>
      <c r="C443" s="24"/>
    </row>
    <row r="444" spans="1:3" x14ac:dyDescent="0.2">
      <c r="A444" s="24"/>
      <c r="B444" s="30"/>
      <c r="C444" s="24"/>
    </row>
    <row r="445" spans="1:3" x14ac:dyDescent="0.2">
      <c r="A445" s="24"/>
      <c r="B445" s="30"/>
      <c r="C445" s="24"/>
    </row>
    <row r="446" spans="1:3" x14ac:dyDescent="0.2">
      <c r="A446" s="24"/>
      <c r="B446" s="30"/>
      <c r="C446" s="24"/>
    </row>
    <row r="447" spans="1:3" x14ac:dyDescent="0.2">
      <c r="A447" s="24"/>
      <c r="B447" s="30"/>
      <c r="C447" s="24"/>
    </row>
    <row r="448" spans="1:3" x14ac:dyDescent="0.2">
      <c r="A448" s="24"/>
      <c r="B448" s="30"/>
      <c r="C448" s="24"/>
    </row>
    <row r="449" spans="1:3" x14ac:dyDescent="0.2">
      <c r="A449" s="24"/>
      <c r="B449" s="30"/>
      <c r="C449" s="24"/>
    </row>
    <row r="450" spans="1:3" x14ac:dyDescent="0.2">
      <c r="A450" s="24"/>
      <c r="B450" s="30"/>
      <c r="C450" s="24"/>
    </row>
    <row r="451" spans="1:3" x14ac:dyDescent="0.2">
      <c r="A451" s="24"/>
      <c r="B451" s="30"/>
      <c r="C451" s="24"/>
    </row>
    <row r="452" spans="1:3" x14ac:dyDescent="0.2">
      <c r="A452" s="24"/>
      <c r="B452" s="30"/>
      <c r="C452" s="24"/>
    </row>
    <row r="453" spans="1:3" x14ac:dyDescent="0.2">
      <c r="A453" s="24"/>
      <c r="B453" s="30"/>
      <c r="C453" s="24"/>
    </row>
    <row r="454" spans="1:3" x14ac:dyDescent="0.2">
      <c r="A454" s="24"/>
      <c r="B454" s="30"/>
      <c r="C454" s="24"/>
    </row>
    <row r="455" spans="1:3" x14ac:dyDescent="0.2">
      <c r="A455" s="24"/>
      <c r="B455" s="30"/>
      <c r="C455" s="24"/>
    </row>
    <row r="456" spans="1:3" x14ac:dyDescent="0.2">
      <c r="A456" s="24"/>
      <c r="B456" s="30"/>
      <c r="C456" s="24"/>
    </row>
    <row r="457" spans="1:3" x14ac:dyDescent="0.2">
      <c r="A457" s="24"/>
      <c r="B457" s="30"/>
      <c r="C457" s="24"/>
    </row>
    <row r="458" spans="1:3" x14ac:dyDescent="0.2">
      <c r="A458" s="24"/>
      <c r="B458" s="30"/>
      <c r="C458" s="24"/>
    </row>
    <row r="459" spans="1:3" x14ac:dyDescent="0.2">
      <c r="A459" s="24"/>
      <c r="B459" s="30"/>
      <c r="C459" s="24"/>
    </row>
    <row r="460" spans="1:3" x14ac:dyDescent="0.2">
      <c r="A460" s="24"/>
      <c r="B460" s="30"/>
      <c r="C460" s="24"/>
    </row>
    <row r="461" spans="1:3" x14ac:dyDescent="0.2">
      <c r="A461" s="24"/>
      <c r="B461" s="30"/>
      <c r="C461" s="24"/>
    </row>
    <row r="462" spans="1:3" x14ac:dyDescent="0.2">
      <c r="A462" s="24"/>
      <c r="B462" s="30"/>
      <c r="C462" s="24"/>
    </row>
    <row r="463" spans="1:3" x14ac:dyDescent="0.2">
      <c r="A463" s="24"/>
      <c r="B463" s="30"/>
      <c r="C463" s="24"/>
    </row>
    <row r="464" spans="1:3" x14ac:dyDescent="0.2">
      <c r="A464" s="24"/>
      <c r="B464" s="30"/>
      <c r="C464" s="24"/>
    </row>
    <row r="465" spans="1:3" x14ac:dyDescent="0.2">
      <c r="A465" s="24"/>
      <c r="B465" s="30"/>
      <c r="C465" s="24"/>
    </row>
    <row r="466" spans="1:3" x14ac:dyDescent="0.2">
      <c r="A466" s="24"/>
      <c r="B466" s="30"/>
      <c r="C466" s="24"/>
    </row>
    <row r="467" spans="1:3" x14ac:dyDescent="0.2">
      <c r="A467" s="24"/>
      <c r="B467" s="30"/>
      <c r="C467" s="24"/>
    </row>
    <row r="468" spans="1:3" x14ac:dyDescent="0.2">
      <c r="A468" s="24"/>
      <c r="B468" s="30"/>
      <c r="C468" s="24"/>
    </row>
    <row r="469" spans="1:3" x14ac:dyDescent="0.2">
      <c r="A469" s="24"/>
      <c r="B469" s="30"/>
      <c r="C469" s="24"/>
    </row>
    <row r="470" spans="1:3" x14ac:dyDescent="0.2">
      <c r="A470" s="24"/>
      <c r="B470" s="30"/>
      <c r="C470" s="24"/>
    </row>
    <row r="471" spans="1:3" x14ac:dyDescent="0.2">
      <c r="A471" s="24"/>
      <c r="B471" s="30"/>
      <c r="C471" s="24"/>
    </row>
    <row r="472" spans="1:3" x14ac:dyDescent="0.2">
      <c r="A472" s="24"/>
      <c r="B472" s="30"/>
      <c r="C472" s="24"/>
    </row>
    <row r="473" spans="1:3" x14ac:dyDescent="0.2">
      <c r="A473" s="24"/>
      <c r="B473" s="30"/>
      <c r="C473" s="24"/>
    </row>
    <row r="474" spans="1:3" x14ac:dyDescent="0.2">
      <c r="A474" s="24"/>
      <c r="B474" s="30"/>
      <c r="C474" s="24"/>
    </row>
    <row r="475" spans="1:3" x14ac:dyDescent="0.2">
      <c r="A475" s="24"/>
      <c r="B475" s="30"/>
      <c r="C475" s="24"/>
    </row>
    <row r="476" spans="1:3" x14ac:dyDescent="0.2">
      <c r="A476" s="24"/>
      <c r="B476" s="30"/>
      <c r="C476" s="24"/>
    </row>
    <row r="477" spans="1:3" x14ac:dyDescent="0.2">
      <c r="A477" s="24"/>
      <c r="B477" s="30"/>
      <c r="C477" s="24"/>
    </row>
    <row r="478" spans="1:3" x14ac:dyDescent="0.2">
      <c r="A478" s="24"/>
      <c r="B478" s="30"/>
      <c r="C478" s="24"/>
    </row>
    <row r="479" spans="1:3" x14ac:dyDescent="0.2">
      <c r="A479" s="24"/>
      <c r="B479" s="30"/>
      <c r="C479" s="24"/>
    </row>
    <row r="480" spans="1:3" x14ac:dyDescent="0.2">
      <c r="A480" s="24"/>
      <c r="B480" s="30"/>
      <c r="C480" s="24"/>
    </row>
    <row r="481" spans="1:3" x14ac:dyDescent="0.2">
      <c r="A481" s="24"/>
      <c r="B481" s="30"/>
      <c r="C481" s="24"/>
    </row>
    <row r="482" spans="1:3" x14ac:dyDescent="0.2">
      <c r="A482" s="24"/>
      <c r="B482" s="30"/>
      <c r="C482" s="24"/>
    </row>
    <row r="483" spans="1:3" x14ac:dyDescent="0.2">
      <c r="A483" s="24"/>
      <c r="B483" s="30"/>
      <c r="C483" s="24"/>
    </row>
    <row r="484" spans="1:3" x14ac:dyDescent="0.2">
      <c r="A484" s="24"/>
      <c r="B484" s="30"/>
      <c r="C484" s="24"/>
    </row>
    <row r="485" spans="1:3" x14ac:dyDescent="0.2">
      <c r="A485" s="24"/>
      <c r="B485" s="30"/>
      <c r="C485" s="24"/>
    </row>
    <row r="486" spans="1:3" x14ac:dyDescent="0.2">
      <c r="A486" s="24"/>
      <c r="B486" s="30"/>
      <c r="C486" s="24"/>
    </row>
    <row r="487" spans="1:3" x14ac:dyDescent="0.2">
      <c r="A487" s="24"/>
      <c r="B487" s="30"/>
      <c r="C487" s="24"/>
    </row>
    <row r="488" spans="1:3" x14ac:dyDescent="0.2">
      <c r="A488" s="24"/>
      <c r="B488" s="30"/>
      <c r="C488" s="24"/>
    </row>
    <row r="489" spans="1:3" x14ac:dyDescent="0.2">
      <c r="A489" s="24"/>
      <c r="B489" s="30"/>
      <c r="C489" s="24"/>
    </row>
    <row r="490" spans="1:3" x14ac:dyDescent="0.2">
      <c r="A490" s="24"/>
      <c r="B490" s="30"/>
      <c r="C490" s="24"/>
    </row>
    <row r="491" spans="1:3" x14ac:dyDescent="0.2">
      <c r="A491" s="24"/>
      <c r="B491" s="30"/>
      <c r="C491" s="24"/>
    </row>
    <row r="492" spans="1:3" x14ac:dyDescent="0.2">
      <c r="A492" s="24"/>
      <c r="B492" s="30"/>
      <c r="C492" s="24"/>
    </row>
    <row r="493" spans="1:3" x14ac:dyDescent="0.2">
      <c r="A493" s="24"/>
      <c r="B493" s="30"/>
      <c r="C493" s="24"/>
    </row>
    <row r="494" spans="1:3" x14ac:dyDescent="0.2">
      <c r="A494" s="24"/>
      <c r="B494" s="30"/>
      <c r="C494" s="24"/>
    </row>
    <row r="495" spans="1:3" x14ac:dyDescent="0.2">
      <c r="A495" s="24"/>
      <c r="B495" s="30"/>
      <c r="C495" s="24"/>
    </row>
    <row r="496" spans="1:3" x14ac:dyDescent="0.2">
      <c r="A496" s="24"/>
      <c r="B496" s="30"/>
      <c r="C496" s="24"/>
    </row>
    <row r="497" spans="1:3" x14ac:dyDescent="0.2">
      <c r="A497" s="24"/>
      <c r="B497" s="30"/>
      <c r="C497" s="24"/>
    </row>
    <row r="498" spans="1:3" x14ac:dyDescent="0.2">
      <c r="A498" s="24"/>
      <c r="B498" s="30"/>
      <c r="C498" s="24"/>
    </row>
    <row r="499" spans="1:3" x14ac:dyDescent="0.2">
      <c r="A499" s="24"/>
      <c r="B499" s="30"/>
      <c r="C499" s="24"/>
    </row>
    <row r="500" spans="1:3" x14ac:dyDescent="0.2">
      <c r="A500" s="24"/>
      <c r="B500" s="30"/>
      <c r="C500" s="24"/>
    </row>
    <row r="501" spans="1:3" x14ac:dyDescent="0.2">
      <c r="A501" s="24"/>
      <c r="B501" s="30"/>
      <c r="C501" s="24"/>
    </row>
    <row r="502" spans="1:3" x14ac:dyDescent="0.2">
      <c r="A502" s="24"/>
      <c r="B502" s="30"/>
      <c r="C502" s="24"/>
    </row>
    <row r="503" spans="1:3" x14ac:dyDescent="0.2">
      <c r="A503" s="24"/>
      <c r="B503" s="30"/>
      <c r="C503" s="24"/>
    </row>
    <row r="504" spans="1:3" x14ac:dyDescent="0.2">
      <c r="A504" s="24"/>
      <c r="B504" s="30"/>
      <c r="C504" s="24"/>
    </row>
    <row r="505" spans="1:3" x14ac:dyDescent="0.2">
      <c r="A505" s="24"/>
      <c r="B505" s="30"/>
      <c r="C505" s="24"/>
    </row>
    <row r="506" spans="1:3" x14ac:dyDescent="0.2">
      <c r="A506" s="24"/>
      <c r="B506" s="30"/>
      <c r="C506" s="24"/>
    </row>
    <row r="507" spans="1:3" x14ac:dyDescent="0.2">
      <c r="A507" s="24"/>
      <c r="B507" s="30"/>
      <c r="C507" s="24"/>
    </row>
    <row r="508" spans="1:3" x14ac:dyDescent="0.2">
      <c r="A508" s="24"/>
      <c r="B508" s="30"/>
      <c r="C508" s="24"/>
    </row>
    <row r="509" spans="1:3" x14ac:dyDescent="0.2">
      <c r="A509" s="24"/>
      <c r="B509" s="30"/>
      <c r="C509" s="24"/>
    </row>
    <row r="510" spans="1:3" x14ac:dyDescent="0.2">
      <c r="A510" s="24"/>
      <c r="B510" s="30"/>
      <c r="C510" s="24"/>
    </row>
    <row r="511" spans="1:3" x14ac:dyDescent="0.2">
      <c r="A511" s="24"/>
      <c r="B511" s="30"/>
      <c r="C511" s="24"/>
    </row>
    <row r="512" spans="1:3" x14ac:dyDescent="0.2">
      <c r="A512" s="24"/>
      <c r="B512" s="30"/>
      <c r="C512" s="24"/>
    </row>
    <row r="513" spans="1:3" x14ac:dyDescent="0.2">
      <c r="A513" s="24"/>
      <c r="B513" s="30"/>
      <c r="C513" s="24"/>
    </row>
    <row r="514" spans="1:3" x14ac:dyDescent="0.2">
      <c r="A514" s="24"/>
      <c r="B514" s="30"/>
      <c r="C514" s="24"/>
    </row>
    <row r="515" spans="1:3" x14ac:dyDescent="0.2">
      <c r="A515" s="24"/>
      <c r="B515" s="30"/>
      <c r="C515" s="24"/>
    </row>
    <row r="516" spans="1:3" x14ac:dyDescent="0.2">
      <c r="A516" s="24"/>
      <c r="B516" s="30"/>
      <c r="C516" s="24"/>
    </row>
    <row r="517" spans="1:3" x14ac:dyDescent="0.2">
      <c r="A517" s="24"/>
      <c r="B517" s="30"/>
      <c r="C517" s="24"/>
    </row>
    <row r="518" spans="1:3" x14ac:dyDescent="0.2">
      <c r="A518" s="24"/>
      <c r="B518" s="30"/>
      <c r="C518" s="24"/>
    </row>
    <row r="519" spans="1:3" x14ac:dyDescent="0.2">
      <c r="A519" s="24"/>
      <c r="B519" s="30"/>
      <c r="C519" s="24"/>
    </row>
    <row r="520" spans="1:3" x14ac:dyDescent="0.2">
      <c r="A520" s="24"/>
      <c r="B520" s="30"/>
      <c r="C520" s="24"/>
    </row>
    <row r="521" spans="1:3" x14ac:dyDescent="0.2">
      <c r="A521" s="24"/>
      <c r="B521" s="30"/>
      <c r="C521" s="24"/>
    </row>
    <row r="522" spans="1:3" x14ac:dyDescent="0.2">
      <c r="A522" s="24"/>
      <c r="B522" s="30"/>
      <c r="C522" s="24"/>
    </row>
    <row r="523" spans="1:3" x14ac:dyDescent="0.2">
      <c r="A523" s="24"/>
      <c r="B523" s="30"/>
      <c r="C523" s="24"/>
    </row>
    <row r="524" spans="1:3" x14ac:dyDescent="0.2">
      <c r="A524" s="24"/>
      <c r="B524" s="30"/>
      <c r="C524" s="24"/>
    </row>
    <row r="525" spans="1:3" x14ac:dyDescent="0.2">
      <c r="A525" s="24"/>
      <c r="B525" s="30"/>
      <c r="C525" s="24"/>
    </row>
    <row r="526" spans="1:3" x14ac:dyDescent="0.2">
      <c r="A526" s="24"/>
      <c r="B526" s="30"/>
      <c r="C526" s="24"/>
    </row>
    <row r="527" spans="1:3" x14ac:dyDescent="0.2">
      <c r="A527" s="24"/>
      <c r="B527" s="30"/>
      <c r="C527" s="24"/>
    </row>
    <row r="528" spans="1:3" x14ac:dyDescent="0.2">
      <c r="A528" s="24"/>
      <c r="B528" s="30"/>
      <c r="C528" s="24"/>
    </row>
    <row r="529" spans="1:3" x14ac:dyDescent="0.2">
      <c r="A529" s="24"/>
      <c r="B529" s="30"/>
      <c r="C529" s="24"/>
    </row>
    <row r="530" spans="1:3" x14ac:dyDescent="0.2">
      <c r="A530" s="24"/>
      <c r="B530" s="30"/>
      <c r="C530" s="24"/>
    </row>
    <row r="531" spans="1:3" x14ac:dyDescent="0.2">
      <c r="A531" s="24"/>
      <c r="B531" s="30"/>
      <c r="C531" s="24"/>
    </row>
    <row r="532" spans="1:3" x14ac:dyDescent="0.2">
      <c r="A532" s="24"/>
      <c r="B532" s="30"/>
      <c r="C532" s="24"/>
    </row>
    <row r="533" spans="1:3" x14ac:dyDescent="0.2">
      <c r="A533" s="24"/>
      <c r="B533" s="30"/>
      <c r="C533" s="24"/>
    </row>
    <row r="534" spans="1:3" x14ac:dyDescent="0.2">
      <c r="A534" s="24"/>
      <c r="B534" s="30"/>
      <c r="C534" s="24"/>
    </row>
    <row r="535" spans="1:3" x14ac:dyDescent="0.2">
      <c r="A535" s="24"/>
      <c r="B535" s="30"/>
      <c r="C535" s="24"/>
    </row>
    <row r="536" spans="1:3" x14ac:dyDescent="0.2">
      <c r="A536" s="24"/>
      <c r="B536" s="30"/>
      <c r="C536" s="24"/>
    </row>
    <row r="537" spans="1:3" x14ac:dyDescent="0.2">
      <c r="A537" s="24"/>
      <c r="B537" s="30"/>
      <c r="C537" s="24"/>
    </row>
    <row r="538" spans="1:3" x14ac:dyDescent="0.2">
      <c r="A538" s="24"/>
      <c r="B538" s="30"/>
      <c r="C538" s="24"/>
    </row>
    <row r="539" spans="1:3" x14ac:dyDescent="0.2">
      <c r="A539" s="24"/>
      <c r="B539" s="30"/>
      <c r="C539" s="24"/>
    </row>
    <row r="540" spans="1:3" x14ac:dyDescent="0.2">
      <c r="A540" s="24"/>
      <c r="B540" s="30"/>
      <c r="C540" s="24"/>
    </row>
    <row r="541" spans="1:3" x14ac:dyDescent="0.2">
      <c r="A541" s="24"/>
      <c r="B541" s="30"/>
      <c r="C541" s="24"/>
    </row>
    <row r="542" spans="1:3" x14ac:dyDescent="0.2">
      <c r="A542" s="24"/>
      <c r="B542" s="30"/>
      <c r="C542" s="24"/>
    </row>
    <row r="543" spans="1:3" x14ac:dyDescent="0.2">
      <c r="A543" s="24"/>
      <c r="B543" s="30"/>
      <c r="C543" s="24"/>
    </row>
    <row r="544" spans="1:3" x14ac:dyDescent="0.2">
      <c r="A544" s="24"/>
      <c r="B544" s="30"/>
      <c r="C544" s="24"/>
    </row>
    <row r="545" spans="1:3" x14ac:dyDescent="0.2">
      <c r="A545" s="24"/>
      <c r="B545" s="30"/>
      <c r="C545" s="24"/>
    </row>
    <row r="546" spans="1:3" x14ac:dyDescent="0.2">
      <c r="A546" s="24"/>
      <c r="B546" s="30"/>
      <c r="C546" s="24"/>
    </row>
    <row r="547" spans="1:3" x14ac:dyDescent="0.2">
      <c r="A547" s="24"/>
      <c r="B547" s="30"/>
      <c r="C547" s="24"/>
    </row>
    <row r="548" spans="1:3" x14ac:dyDescent="0.2">
      <c r="A548" s="24"/>
      <c r="B548" s="30"/>
      <c r="C548" s="24"/>
    </row>
    <row r="549" spans="1:3" x14ac:dyDescent="0.2">
      <c r="A549" s="24"/>
      <c r="B549" s="30"/>
      <c r="C549" s="24"/>
    </row>
    <row r="550" spans="1:3" x14ac:dyDescent="0.2">
      <c r="A550" s="24"/>
      <c r="B550" s="30"/>
      <c r="C550" s="24"/>
    </row>
    <row r="551" spans="1:3" x14ac:dyDescent="0.2">
      <c r="A551" s="24"/>
      <c r="B551" s="30"/>
      <c r="C551" s="24"/>
    </row>
    <row r="552" spans="1:3" x14ac:dyDescent="0.2">
      <c r="A552" s="24"/>
      <c r="B552" s="30"/>
      <c r="C552" s="24"/>
    </row>
    <row r="553" spans="1:3" x14ac:dyDescent="0.2">
      <c r="A553" s="24"/>
      <c r="B553" s="30"/>
      <c r="C553" s="24"/>
    </row>
    <row r="554" spans="1:3" x14ac:dyDescent="0.2">
      <c r="A554" s="24"/>
      <c r="B554" s="30"/>
      <c r="C554" s="24"/>
    </row>
    <row r="555" spans="1:3" x14ac:dyDescent="0.2">
      <c r="A555" s="24"/>
      <c r="B555" s="30"/>
      <c r="C555" s="24"/>
    </row>
    <row r="556" spans="1:3" x14ac:dyDescent="0.2">
      <c r="A556" s="24"/>
      <c r="B556" s="30"/>
      <c r="C556" s="24"/>
    </row>
    <row r="557" spans="1:3" x14ac:dyDescent="0.2">
      <c r="A557" s="24"/>
      <c r="B557" s="30"/>
      <c r="C557" s="24"/>
    </row>
    <row r="558" spans="1:3" x14ac:dyDescent="0.2">
      <c r="A558" s="24"/>
      <c r="B558" s="30"/>
      <c r="C558" s="24"/>
    </row>
    <row r="559" spans="1:3" x14ac:dyDescent="0.2">
      <c r="A559" s="24"/>
      <c r="B559" s="30"/>
      <c r="C559" s="24"/>
    </row>
    <row r="560" spans="1:3" x14ac:dyDescent="0.2">
      <c r="A560" s="24"/>
      <c r="B560" s="30"/>
      <c r="C560" s="24"/>
    </row>
    <row r="561" spans="1:3" x14ac:dyDescent="0.2">
      <c r="A561" s="24"/>
      <c r="B561" s="30"/>
      <c r="C561" s="24"/>
    </row>
    <row r="562" spans="1:3" x14ac:dyDescent="0.2">
      <c r="A562" s="24"/>
      <c r="B562" s="30"/>
      <c r="C562" s="24"/>
    </row>
    <row r="563" spans="1:3" x14ac:dyDescent="0.2">
      <c r="A563" s="24"/>
      <c r="B563" s="30"/>
      <c r="C563" s="24"/>
    </row>
    <row r="564" spans="1:3" x14ac:dyDescent="0.2">
      <c r="A564" s="24"/>
      <c r="B564" s="30"/>
      <c r="C564" s="24"/>
    </row>
    <row r="565" spans="1:3" x14ac:dyDescent="0.2">
      <c r="A565" s="24"/>
      <c r="B565" s="30"/>
      <c r="C565" s="24"/>
    </row>
    <row r="566" spans="1:3" x14ac:dyDescent="0.2">
      <c r="A566" s="24"/>
      <c r="B566" s="30"/>
      <c r="C566" s="24"/>
    </row>
    <row r="567" spans="1:3" x14ac:dyDescent="0.2">
      <c r="A567" s="24"/>
      <c r="B567" s="30"/>
      <c r="C567" s="24"/>
    </row>
    <row r="568" spans="1:3" x14ac:dyDescent="0.2">
      <c r="A568" s="24"/>
      <c r="B568" s="30"/>
      <c r="C568" s="24"/>
    </row>
    <row r="569" spans="1:3" x14ac:dyDescent="0.2">
      <c r="A569" s="24"/>
      <c r="B569" s="30"/>
      <c r="C569" s="24"/>
    </row>
    <row r="570" spans="1:3" x14ac:dyDescent="0.2">
      <c r="A570" s="24"/>
      <c r="B570" s="30"/>
      <c r="C570" s="24"/>
    </row>
    <row r="571" spans="1:3" x14ac:dyDescent="0.2">
      <c r="A571" s="24"/>
      <c r="B571" s="30"/>
      <c r="C571" s="24"/>
    </row>
    <row r="572" spans="1:3" x14ac:dyDescent="0.2">
      <c r="A572" s="24"/>
      <c r="B572" s="30"/>
      <c r="C572" s="24"/>
    </row>
    <row r="573" spans="1:3" x14ac:dyDescent="0.2">
      <c r="A573" s="24"/>
      <c r="B573" s="30"/>
      <c r="C573" s="24"/>
    </row>
    <row r="574" spans="1:3" x14ac:dyDescent="0.2">
      <c r="A574" s="24"/>
      <c r="B574" s="30"/>
      <c r="C574" s="24"/>
    </row>
    <row r="575" spans="1:3" x14ac:dyDescent="0.2">
      <c r="A575" s="24"/>
      <c r="B575" s="30"/>
      <c r="C575" s="24"/>
    </row>
    <row r="576" spans="1:3" x14ac:dyDescent="0.2">
      <c r="A576" s="24"/>
      <c r="B576" s="30"/>
      <c r="C576" s="24"/>
    </row>
    <row r="577" spans="1:3" x14ac:dyDescent="0.2">
      <c r="A577" s="24"/>
      <c r="B577" s="30"/>
      <c r="C577" s="24"/>
    </row>
    <row r="578" spans="1:3" x14ac:dyDescent="0.2">
      <c r="A578" s="24"/>
      <c r="B578" s="30"/>
      <c r="C578" s="24"/>
    </row>
    <row r="579" spans="1:3" x14ac:dyDescent="0.2">
      <c r="A579" s="24"/>
      <c r="B579" s="30"/>
      <c r="C579" s="24"/>
    </row>
    <row r="580" spans="1:3" x14ac:dyDescent="0.2">
      <c r="A580" s="24"/>
      <c r="B580" s="30"/>
      <c r="C580" s="24"/>
    </row>
    <row r="581" spans="1:3" x14ac:dyDescent="0.2">
      <c r="A581" s="24"/>
      <c r="B581" s="30"/>
      <c r="C581" s="24"/>
    </row>
    <row r="582" spans="1:3" x14ac:dyDescent="0.2">
      <c r="A582" s="24"/>
      <c r="B582" s="30"/>
      <c r="C582" s="24"/>
    </row>
    <row r="583" spans="1:3" x14ac:dyDescent="0.2">
      <c r="A583" s="24"/>
      <c r="B583" s="30"/>
      <c r="C583" s="24"/>
    </row>
    <row r="584" spans="1:3" x14ac:dyDescent="0.2">
      <c r="A584" s="24"/>
      <c r="B584" s="30"/>
      <c r="C584" s="24"/>
    </row>
    <row r="585" spans="1:3" x14ac:dyDescent="0.2">
      <c r="A585" s="24"/>
      <c r="B585" s="30"/>
      <c r="C585" s="24"/>
    </row>
    <row r="586" spans="1:3" x14ac:dyDescent="0.2">
      <c r="A586" s="24"/>
      <c r="B586" s="30"/>
      <c r="C586" s="24"/>
    </row>
    <row r="587" spans="1:3" x14ac:dyDescent="0.2">
      <c r="A587" s="24"/>
      <c r="B587" s="30"/>
      <c r="C587" s="24"/>
    </row>
    <row r="588" spans="1:3" x14ac:dyDescent="0.2">
      <c r="A588" s="24"/>
      <c r="B588" s="30"/>
      <c r="C588" s="24"/>
    </row>
    <row r="589" spans="1:3" x14ac:dyDescent="0.2">
      <c r="A589" s="24"/>
      <c r="B589" s="30"/>
      <c r="C589" s="24"/>
    </row>
    <row r="590" spans="1:3" x14ac:dyDescent="0.2">
      <c r="A590" s="24"/>
      <c r="B590" s="30"/>
      <c r="C590" s="24"/>
    </row>
    <row r="591" spans="1:3" x14ac:dyDescent="0.2">
      <c r="A591" s="24"/>
      <c r="B591" s="30"/>
      <c r="C591" s="24"/>
    </row>
    <row r="592" spans="1:3" x14ac:dyDescent="0.2">
      <c r="A592" s="24"/>
      <c r="B592" s="30"/>
      <c r="C592" s="24"/>
    </row>
    <row r="593" spans="1:3" x14ac:dyDescent="0.2">
      <c r="A593" s="24"/>
      <c r="B593" s="30"/>
      <c r="C593" s="24"/>
    </row>
    <row r="594" spans="1:3" x14ac:dyDescent="0.2">
      <c r="A594" s="24"/>
      <c r="B594" s="30"/>
      <c r="C594" s="24"/>
    </row>
    <row r="595" spans="1:3" x14ac:dyDescent="0.2">
      <c r="A595" s="24"/>
      <c r="B595" s="30"/>
      <c r="C595" s="24"/>
    </row>
    <row r="596" spans="1:3" x14ac:dyDescent="0.2">
      <c r="A596" s="24"/>
      <c r="B596" s="30"/>
      <c r="C596" s="24"/>
    </row>
    <row r="597" spans="1:3" x14ac:dyDescent="0.2">
      <c r="A597" s="24"/>
      <c r="B597" s="30"/>
      <c r="C597" s="24"/>
    </row>
    <row r="598" spans="1:3" x14ac:dyDescent="0.2">
      <c r="A598" s="24"/>
      <c r="B598" s="30"/>
      <c r="C598" s="24"/>
    </row>
    <row r="599" spans="1:3" x14ac:dyDescent="0.2">
      <c r="A599" s="24"/>
      <c r="B599" s="30"/>
      <c r="C599" s="24"/>
    </row>
  </sheetData>
  <customSheetViews>
    <customSheetView guid="{A751BF42-68F4-4BC0-A7EA-44F046D619A6}" showPageBreaks="1" hiddenRows="1" view="pageBreakPreview" showRuler="0">
      <selection activeCell="C204" sqref="A1:C204"/>
      <pageMargins left="0.78740157480314965" right="0.59055118110236227" top="0.39370078740157483" bottom="0.59055118110236227" header="0.51181102362204722" footer="0.51181102362204722"/>
      <pageSetup paperSize="9" orientation="portrait" verticalDpi="0" r:id="rId1"/>
      <headerFooter alignWithMargins="0"/>
    </customSheetView>
  </customSheetViews>
  <mergeCells count="2">
    <mergeCell ref="B1:C1"/>
    <mergeCell ref="A2:C2"/>
  </mergeCells>
  <phoneticPr fontId="7" type="noConversion"/>
  <pageMargins left="0.78740157480314965" right="0.59055118110236227" top="0.39370078740157483" bottom="0.39370078740157483" header="0.51181102362204722" footer="0.51181102362204722"/>
  <pageSetup paperSize="9" scale="93" orientation="portrait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181"/>
  <sheetViews>
    <sheetView view="pageBreakPreview" zoomScale="86" zoomScaleNormal="100" zoomScaleSheetLayoutView="86" workbookViewId="0">
      <pane ySplit="4" topLeftCell="A158" activePane="bottomLeft" state="frozen"/>
      <selection activeCell="M33" sqref="M33"/>
      <selection pane="bottomLeft" activeCell="K170" sqref="K170"/>
    </sheetView>
  </sheetViews>
  <sheetFormatPr defaultColWidth="9.140625" defaultRowHeight="12.75" x14ac:dyDescent="0.2"/>
  <cols>
    <col min="1" max="1" width="21.140625" style="105" customWidth="1"/>
    <col min="2" max="2" width="62.42578125" style="105" customWidth="1"/>
    <col min="3" max="3" width="14.28515625" style="105" customWidth="1"/>
    <col min="4" max="4" width="13.42578125" style="105" customWidth="1"/>
    <col min="5" max="5" width="20.5703125" style="105" customWidth="1"/>
    <col min="6" max="6" width="9.140625" style="105"/>
    <col min="7" max="8" width="9.140625" style="105" customWidth="1"/>
    <col min="9" max="16384" width="9.140625" style="105"/>
  </cols>
  <sheetData>
    <row r="1" spans="1:5" s="104" customFormat="1" ht="47.25" customHeight="1" x14ac:dyDescent="0.2">
      <c r="A1" s="103"/>
      <c r="B1" s="718" t="s">
        <v>3062</v>
      </c>
      <c r="C1" s="718"/>
      <c r="D1" s="718"/>
      <c r="E1" s="315"/>
    </row>
    <row r="2" spans="1:5" ht="60" customHeight="1" x14ac:dyDescent="0.2">
      <c r="A2" s="719" t="s">
        <v>2934</v>
      </c>
      <c r="B2" s="719"/>
      <c r="C2" s="719"/>
      <c r="D2" s="719"/>
    </row>
    <row r="3" spans="1:5" ht="21" customHeight="1" x14ac:dyDescent="0.2">
      <c r="A3" s="720" t="s">
        <v>1010</v>
      </c>
      <c r="B3" s="720" t="s">
        <v>2601</v>
      </c>
      <c r="C3" s="722" t="s">
        <v>1011</v>
      </c>
      <c r="D3" s="723"/>
    </row>
    <row r="4" spans="1:5" s="106" customFormat="1" ht="32.25" customHeight="1" x14ac:dyDescent="0.2">
      <c r="A4" s="721"/>
      <c r="B4" s="721"/>
      <c r="C4" s="122" t="s">
        <v>2932</v>
      </c>
      <c r="D4" s="122" t="s">
        <v>2933</v>
      </c>
    </row>
    <row r="5" spans="1:5" s="264" customFormat="1" ht="16.5" customHeight="1" x14ac:dyDescent="0.2">
      <c r="A5" s="265" t="s">
        <v>1012</v>
      </c>
      <c r="B5" s="265" t="s">
        <v>1013</v>
      </c>
      <c r="C5" s="266">
        <v>0.35</v>
      </c>
      <c r="D5" s="266">
        <v>0.35</v>
      </c>
    </row>
    <row r="6" spans="1:5" s="264" customFormat="1" ht="15.75" x14ac:dyDescent="0.2">
      <c r="A6" s="265" t="s">
        <v>1014</v>
      </c>
      <c r="B6" s="265" t="s">
        <v>1015</v>
      </c>
      <c r="C6" s="266">
        <v>0.61</v>
      </c>
      <c r="D6" s="266">
        <v>0.61</v>
      </c>
    </row>
    <row r="7" spans="1:5" s="264" customFormat="1" ht="15.75" x14ac:dyDescent="0.2">
      <c r="A7" s="265" t="s">
        <v>1016</v>
      </c>
      <c r="B7" s="265" t="s">
        <v>1017</v>
      </c>
      <c r="C7" s="266">
        <v>0.76</v>
      </c>
      <c r="D7" s="266">
        <v>0.76</v>
      </c>
    </row>
    <row r="8" spans="1:5" s="264" customFormat="1" ht="15.75" x14ac:dyDescent="0.2">
      <c r="A8" s="265" t="s">
        <v>1018</v>
      </c>
      <c r="B8" s="265" t="s">
        <v>1019</v>
      </c>
      <c r="C8" s="266">
        <v>0.96</v>
      </c>
      <c r="D8" s="266">
        <v>0.96</v>
      </c>
    </row>
    <row r="9" spans="1:5" s="264" customFormat="1" ht="15.75" x14ac:dyDescent="0.2">
      <c r="A9" s="265" t="s">
        <v>1020</v>
      </c>
      <c r="B9" s="265" t="s">
        <v>459</v>
      </c>
      <c r="C9" s="266">
        <v>0.31</v>
      </c>
      <c r="D9" s="266">
        <v>0.31</v>
      </c>
    </row>
    <row r="10" spans="1:5" s="264" customFormat="1" ht="15.75" x14ac:dyDescent="0.2">
      <c r="A10" s="265" t="s">
        <v>460</v>
      </c>
      <c r="B10" s="265" t="s">
        <v>461</v>
      </c>
      <c r="C10" s="266">
        <v>0.5</v>
      </c>
      <c r="D10" s="266">
        <v>0.5</v>
      </c>
    </row>
    <row r="11" spans="1:5" s="264" customFormat="1" ht="31.5" x14ac:dyDescent="0.2">
      <c r="A11" s="265" t="s">
        <v>2542</v>
      </c>
      <c r="B11" s="265" t="s">
        <v>2543</v>
      </c>
      <c r="C11" s="266">
        <v>0.93</v>
      </c>
      <c r="D11" s="266">
        <v>0.93</v>
      </c>
    </row>
    <row r="12" spans="1:5" s="264" customFormat="1" ht="15.75" x14ac:dyDescent="0.2">
      <c r="A12" s="271" t="s">
        <v>2879</v>
      </c>
      <c r="B12" s="271" t="s">
        <v>2880</v>
      </c>
      <c r="C12" s="272">
        <v>0.75</v>
      </c>
      <c r="D12" s="272">
        <v>0.75</v>
      </c>
    </row>
    <row r="13" spans="1:5" s="264" customFormat="1" ht="15.75" x14ac:dyDescent="0.2">
      <c r="A13" s="271" t="s">
        <v>2881</v>
      </c>
      <c r="B13" s="271" t="s">
        <v>2882</v>
      </c>
      <c r="C13" s="272">
        <v>0.75</v>
      </c>
      <c r="D13" s="272">
        <v>0.75</v>
      </c>
    </row>
    <row r="14" spans="1:5" s="264" customFormat="1" ht="31.5" x14ac:dyDescent="0.2">
      <c r="A14" s="265" t="s">
        <v>2544</v>
      </c>
      <c r="B14" s="265" t="s">
        <v>2545</v>
      </c>
      <c r="C14" s="266">
        <v>1.1200000000000001</v>
      </c>
      <c r="D14" s="266">
        <v>1.1200000000000001</v>
      </c>
    </row>
    <row r="15" spans="1:5" s="264" customFormat="1" ht="31.5" x14ac:dyDescent="0.2">
      <c r="A15" s="265" t="s">
        <v>569</v>
      </c>
      <c r="B15" s="265" t="s">
        <v>570</v>
      </c>
      <c r="C15" s="266">
        <v>1.1200000000000001</v>
      </c>
      <c r="D15" s="266">
        <v>1.1200000000000001</v>
      </c>
    </row>
    <row r="16" spans="1:5" s="264" customFormat="1" ht="31.5" x14ac:dyDescent="0.2">
      <c r="A16" s="265" t="s">
        <v>571</v>
      </c>
      <c r="B16" s="265" t="s">
        <v>862</v>
      </c>
      <c r="C16" s="266">
        <v>1.1000000000000001</v>
      </c>
      <c r="D16" s="266">
        <v>1.1000000000000001</v>
      </c>
    </row>
    <row r="17" spans="1:4" s="264" customFormat="1" ht="31.5" x14ac:dyDescent="0.2">
      <c r="A17" s="265" t="s">
        <v>863</v>
      </c>
      <c r="B17" s="265" t="s">
        <v>864</v>
      </c>
      <c r="C17" s="266">
        <v>0.25</v>
      </c>
      <c r="D17" s="266">
        <v>0.25</v>
      </c>
    </row>
    <row r="18" spans="1:4" s="264" customFormat="1" ht="15.75" x14ac:dyDescent="0.2">
      <c r="A18" s="265" t="s">
        <v>447</v>
      </c>
      <c r="B18" s="265" t="s">
        <v>448</v>
      </c>
      <c r="C18" s="266">
        <v>0.42</v>
      </c>
      <c r="D18" s="266">
        <v>0.42</v>
      </c>
    </row>
    <row r="19" spans="1:4" s="264" customFormat="1" ht="31.5" x14ac:dyDescent="0.2">
      <c r="A19" s="265" t="s">
        <v>2546</v>
      </c>
      <c r="B19" s="265" t="s">
        <v>2547</v>
      </c>
      <c r="C19" s="8"/>
      <c r="D19" s="266">
        <v>1.95</v>
      </c>
    </row>
    <row r="20" spans="1:4" s="264" customFormat="1" ht="31.5" x14ac:dyDescent="0.2">
      <c r="A20" s="265" t="s">
        <v>2548</v>
      </c>
      <c r="B20" s="265" t="s">
        <v>2549</v>
      </c>
      <c r="C20" s="8"/>
      <c r="D20" s="266">
        <v>1.37</v>
      </c>
    </row>
    <row r="21" spans="1:4" s="264" customFormat="1" ht="31.5" x14ac:dyDescent="0.2">
      <c r="A21" s="265" t="s">
        <v>2550</v>
      </c>
      <c r="B21" s="265" t="s">
        <v>2551</v>
      </c>
      <c r="C21" s="8"/>
      <c r="D21" s="266">
        <v>1.19</v>
      </c>
    </row>
    <row r="22" spans="1:4" s="264" customFormat="1" ht="31.5" x14ac:dyDescent="0.2">
      <c r="A22" s="271" t="s">
        <v>2883</v>
      </c>
      <c r="B22" s="271" t="s">
        <v>2884</v>
      </c>
      <c r="C22" s="272">
        <v>1.68</v>
      </c>
      <c r="D22" s="272">
        <v>1.95</v>
      </c>
    </row>
    <row r="23" spans="1:4" s="264" customFormat="1" ht="31.5" x14ac:dyDescent="0.2">
      <c r="A23" s="271" t="s">
        <v>2885</v>
      </c>
      <c r="B23" s="271" t="s">
        <v>2886</v>
      </c>
      <c r="C23" s="272">
        <v>1.18</v>
      </c>
      <c r="D23" s="272">
        <v>1.37</v>
      </c>
    </row>
    <row r="24" spans="1:4" s="264" customFormat="1" ht="31.5" x14ac:dyDescent="0.2">
      <c r="A24" s="271" t="s">
        <v>2887</v>
      </c>
      <c r="B24" s="271" t="s">
        <v>2888</v>
      </c>
      <c r="C24" s="272">
        <v>1.25</v>
      </c>
      <c r="D24" s="272">
        <v>1.19</v>
      </c>
    </row>
    <row r="25" spans="1:4" s="264" customFormat="1" ht="31.5" x14ac:dyDescent="0.2">
      <c r="A25" s="265" t="s">
        <v>439</v>
      </c>
      <c r="B25" s="265" t="s">
        <v>440</v>
      </c>
      <c r="C25" s="266">
        <v>1.68</v>
      </c>
      <c r="D25" s="8"/>
    </row>
    <row r="26" spans="1:4" s="264" customFormat="1" ht="31.5" x14ac:dyDescent="0.2">
      <c r="A26" s="265" t="s">
        <v>441</v>
      </c>
      <c r="B26" s="265" t="s">
        <v>442</v>
      </c>
      <c r="C26" s="266">
        <v>1.18</v>
      </c>
      <c r="D26" s="8"/>
    </row>
    <row r="27" spans="1:4" s="264" customFormat="1" ht="31.5" x14ac:dyDescent="0.2">
      <c r="A27" s="265" t="s">
        <v>443</v>
      </c>
      <c r="B27" s="265" t="s">
        <v>444</v>
      </c>
      <c r="C27" s="266">
        <v>1.25</v>
      </c>
      <c r="D27" s="8"/>
    </row>
    <row r="28" spans="1:4" s="264" customFormat="1" ht="15.75" x14ac:dyDescent="0.2">
      <c r="A28" s="267" t="s">
        <v>606</v>
      </c>
      <c r="B28" s="265" t="s">
        <v>2553</v>
      </c>
      <c r="C28" s="266">
        <v>1.68</v>
      </c>
      <c r="D28" s="266">
        <v>1.95</v>
      </c>
    </row>
    <row r="29" spans="1:4" s="264" customFormat="1" ht="15.75" x14ac:dyDescent="0.2">
      <c r="A29" s="267" t="s">
        <v>607</v>
      </c>
      <c r="B29" s="265" t="s">
        <v>2554</v>
      </c>
      <c r="C29" s="266">
        <v>1.18</v>
      </c>
      <c r="D29" s="266">
        <v>1.37</v>
      </c>
    </row>
    <row r="30" spans="1:4" s="264" customFormat="1" ht="15.75" x14ac:dyDescent="0.2">
      <c r="A30" s="267" t="s">
        <v>2938</v>
      </c>
      <c r="B30" s="265" t="s">
        <v>2939</v>
      </c>
      <c r="C30" s="266">
        <v>1.25</v>
      </c>
      <c r="D30" s="266">
        <v>1.19</v>
      </c>
    </row>
    <row r="31" spans="1:4" s="264" customFormat="1" ht="31.5" x14ac:dyDescent="0.2">
      <c r="A31" s="267" t="s">
        <v>608</v>
      </c>
      <c r="B31" s="265" t="s">
        <v>2555</v>
      </c>
      <c r="C31" s="266">
        <v>1.5</v>
      </c>
      <c r="D31" s="266">
        <v>1.5</v>
      </c>
    </row>
    <row r="32" spans="1:4" s="264" customFormat="1" ht="31.5" x14ac:dyDescent="0.2">
      <c r="A32" s="267" t="s">
        <v>609</v>
      </c>
      <c r="B32" s="265" t="s">
        <v>611</v>
      </c>
      <c r="C32" s="266">
        <v>0.9</v>
      </c>
      <c r="D32" s="266">
        <v>0.9</v>
      </c>
    </row>
    <row r="33" spans="1:4" s="264" customFormat="1" ht="15.75" x14ac:dyDescent="0.2">
      <c r="A33" s="265" t="s">
        <v>445</v>
      </c>
      <c r="B33" s="265" t="s">
        <v>446</v>
      </c>
      <c r="C33" s="266">
        <v>0.63</v>
      </c>
      <c r="D33" s="266">
        <v>0.63</v>
      </c>
    </row>
    <row r="34" spans="1:4" s="264" customFormat="1" ht="31.5" x14ac:dyDescent="0.2">
      <c r="A34" s="265" t="s">
        <v>449</v>
      </c>
      <c r="B34" s="265" t="s">
        <v>2556</v>
      </c>
      <c r="C34" s="266">
        <v>0.99</v>
      </c>
      <c r="D34" s="266">
        <v>0.99</v>
      </c>
    </row>
    <row r="35" spans="1:4" s="264" customFormat="1" ht="31.5" x14ac:dyDescent="0.2">
      <c r="A35" s="267" t="s">
        <v>450</v>
      </c>
      <c r="B35" s="265" t="s">
        <v>2557</v>
      </c>
      <c r="C35" s="266">
        <v>0.45</v>
      </c>
      <c r="D35" s="266">
        <v>0.45</v>
      </c>
    </row>
    <row r="36" spans="1:4" s="264" customFormat="1" ht="18.75" x14ac:dyDescent="0.2">
      <c r="A36" s="280" t="s">
        <v>2558</v>
      </c>
      <c r="B36" s="271" t="s">
        <v>2981</v>
      </c>
      <c r="C36" s="281">
        <v>2</v>
      </c>
      <c r="D36" s="281">
        <v>2</v>
      </c>
    </row>
    <row r="37" spans="1:4" s="264" customFormat="1" ht="18.75" x14ac:dyDescent="0.2">
      <c r="A37" s="280" t="s">
        <v>4</v>
      </c>
      <c r="B37" s="271" t="s">
        <v>2561</v>
      </c>
      <c r="C37" s="281">
        <v>0.25</v>
      </c>
      <c r="D37" s="281">
        <v>0.25</v>
      </c>
    </row>
    <row r="38" spans="1:4" s="264" customFormat="1" ht="15.75" x14ac:dyDescent="0.2">
      <c r="A38" s="267" t="s">
        <v>451</v>
      </c>
      <c r="B38" s="265" t="s">
        <v>2563</v>
      </c>
      <c r="C38" s="266">
        <v>0.88</v>
      </c>
      <c r="D38" s="266">
        <v>0.88</v>
      </c>
    </row>
    <row r="39" spans="1:4" s="264" customFormat="1" ht="47.25" x14ac:dyDescent="0.2">
      <c r="A39" s="267" t="s">
        <v>452</v>
      </c>
      <c r="B39" s="265" t="s">
        <v>453</v>
      </c>
      <c r="C39" s="266">
        <v>2</v>
      </c>
      <c r="D39" s="266">
        <v>2</v>
      </c>
    </row>
    <row r="40" spans="1:4" s="264" customFormat="1" ht="34.5" x14ac:dyDescent="0.2">
      <c r="A40" s="265" t="s">
        <v>454</v>
      </c>
      <c r="B40" s="265" t="s">
        <v>2982</v>
      </c>
      <c r="C40" s="266">
        <v>1.53</v>
      </c>
      <c r="D40" s="266">
        <v>1.53</v>
      </c>
    </row>
    <row r="41" spans="1:4" s="264" customFormat="1" ht="34.5" x14ac:dyDescent="0.2">
      <c r="A41" s="265" t="s">
        <v>455</v>
      </c>
      <c r="B41" s="265" t="s">
        <v>2983</v>
      </c>
      <c r="C41" s="266">
        <v>1.95</v>
      </c>
      <c r="D41" s="266">
        <v>1.95</v>
      </c>
    </row>
    <row r="42" spans="1:4" s="264" customFormat="1" ht="50.25" x14ac:dyDescent="0.2">
      <c r="A42" s="265" t="s">
        <v>1225</v>
      </c>
      <c r="B42" s="265" t="s">
        <v>2984</v>
      </c>
      <c r="C42" s="266">
        <v>1.85</v>
      </c>
      <c r="D42" s="266">
        <v>1.85</v>
      </c>
    </row>
    <row r="43" spans="1:4" s="264" customFormat="1" ht="50.25" x14ac:dyDescent="0.2">
      <c r="A43" s="265" t="s">
        <v>1071</v>
      </c>
      <c r="B43" s="265" t="s">
        <v>2985</v>
      </c>
      <c r="C43" s="266">
        <v>2.5</v>
      </c>
      <c r="D43" s="266">
        <v>2.5</v>
      </c>
    </row>
    <row r="44" spans="1:4" s="264" customFormat="1" ht="34.5" x14ac:dyDescent="0.2">
      <c r="A44" s="265" t="s">
        <v>1072</v>
      </c>
      <c r="B44" s="265" t="s">
        <v>2986</v>
      </c>
      <c r="C44" s="266">
        <v>2.4500000000000002</v>
      </c>
      <c r="D44" s="266">
        <v>2.4500000000000002</v>
      </c>
    </row>
    <row r="45" spans="1:4" s="264" customFormat="1" ht="34.5" x14ac:dyDescent="0.2">
      <c r="A45" s="265" t="s">
        <v>1226</v>
      </c>
      <c r="B45" s="265" t="s">
        <v>2987</v>
      </c>
      <c r="C45" s="266">
        <v>3.25</v>
      </c>
      <c r="D45" s="266">
        <v>3.25</v>
      </c>
    </row>
    <row r="46" spans="1:4" s="264" customFormat="1" ht="34.5" x14ac:dyDescent="0.2">
      <c r="A46" s="265" t="s">
        <v>1073</v>
      </c>
      <c r="B46" s="265" t="s">
        <v>2988</v>
      </c>
      <c r="C46" s="266">
        <v>1.95</v>
      </c>
      <c r="D46" s="266">
        <v>1.95</v>
      </c>
    </row>
    <row r="47" spans="1:4" s="264" customFormat="1" ht="34.5" x14ac:dyDescent="0.2">
      <c r="A47" s="265" t="s">
        <v>1074</v>
      </c>
      <c r="B47" s="265" t="s">
        <v>2989</v>
      </c>
      <c r="C47" s="266">
        <v>2.33</v>
      </c>
      <c r="D47" s="266">
        <v>2.33</v>
      </c>
    </row>
    <row r="48" spans="1:4" s="264" customFormat="1" ht="34.5" x14ac:dyDescent="0.2">
      <c r="A48" s="271" t="s">
        <v>2890</v>
      </c>
      <c r="B48" s="271" t="s">
        <v>2990</v>
      </c>
      <c r="C48" s="272">
        <v>3.35</v>
      </c>
      <c r="D48" s="282">
        <v>3.35</v>
      </c>
    </row>
    <row r="49" spans="1:4" s="264" customFormat="1" ht="34.5" x14ac:dyDescent="0.2">
      <c r="A49" s="271" t="s">
        <v>2891</v>
      </c>
      <c r="B49" s="271" t="s">
        <v>2991</v>
      </c>
      <c r="C49" s="272">
        <v>3.75</v>
      </c>
      <c r="D49" s="282">
        <v>3.75</v>
      </c>
    </row>
    <row r="50" spans="1:4" s="264" customFormat="1" ht="34.5" x14ac:dyDescent="0.2">
      <c r="A50" s="271" t="s">
        <v>2892</v>
      </c>
      <c r="B50" s="271" t="s">
        <v>2992</v>
      </c>
      <c r="C50" s="272">
        <v>4</v>
      </c>
      <c r="D50" s="282">
        <v>4</v>
      </c>
    </row>
    <row r="51" spans="1:4" s="264" customFormat="1" ht="15.75" x14ac:dyDescent="0.2">
      <c r="A51" s="265" t="s">
        <v>1075</v>
      </c>
      <c r="B51" s="265" t="s">
        <v>346</v>
      </c>
      <c r="C51" s="266">
        <v>1.25</v>
      </c>
      <c r="D51" s="266">
        <v>1.25</v>
      </c>
    </row>
    <row r="52" spans="1:4" s="264" customFormat="1" ht="15.75" x14ac:dyDescent="0.2">
      <c r="A52" s="267" t="s">
        <v>347</v>
      </c>
      <c r="B52" s="265" t="s">
        <v>348</v>
      </c>
      <c r="C52" s="266">
        <v>0.25</v>
      </c>
      <c r="D52" s="266">
        <v>0.25</v>
      </c>
    </row>
    <row r="53" spans="1:4" s="264" customFormat="1" ht="15.75" x14ac:dyDescent="0.2">
      <c r="A53" s="267" t="s">
        <v>349</v>
      </c>
      <c r="B53" s="265" t="s">
        <v>350</v>
      </c>
      <c r="C53" s="266">
        <v>0.48</v>
      </c>
      <c r="D53" s="266">
        <v>0.48</v>
      </c>
    </row>
    <row r="54" spans="1:4" s="264" customFormat="1" ht="15.75" x14ac:dyDescent="0.2">
      <c r="A54" s="265" t="s">
        <v>351</v>
      </c>
      <c r="B54" s="265" t="s">
        <v>2564</v>
      </c>
      <c r="C54" s="266">
        <v>1.1599999999999999</v>
      </c>
      <c r="D54" s="266">
        <v>1.1599999999999999</v>
      </c>
    </row>
    <row r="55" spans="1:4" s="264" customFormat="1" ht="31.5" x14ac:dyDescent="0.2">
      <c r="A55" s="271" t="s">
        <v>2893</v>
      </c>
      <c r="B55" s="271" t="s">
        <v>2894</v>
      </c>
      <c r="C55" s="272">
        <v>1.7</v>
      </c>
      <c r="D55" s="272">
        <v>1.7</v>
      </c>
    </row>
    <row r="56" spans="1:4" s="264" customFormat="1" ht="15.75" x14ac:dyDescent="0.2">
      <c r="A56" s="265" t="s">
        <v>1227</v>
      </c>
      <c r="B56" s="265" t="s">
        <v>1228</v>
      </c>
      <c r="C56" s="266">
        <v>0.03</v>
      </c>
      <c r="D56" s="266">
        <v>0.03</v>
      </c>
    </row>
    <row r="57" spans="1:4" s="264" customFormat="1" ht="15.75" x14ac:dyDescent="0.2">
      <c r="A57" s="265" t="s">
        <v>352</v>
      </c>
      <c r="B57" s="265" t="s">
        <v>353</v>
      </c>
      <c r="C57" s="266">
        <v>0.21</v>
      </c>
      <c r="D57" s="266">
        <v>0.21</v>
      </c>
    </row>
    <row r="58" spans="1:4" s="264" customFormat="1" ht="15.75" x14ac:dyDescent="0.2">
      <c r="A58" s="265" t="s">
        <v>354</v>
      </c>
      <c r="B58" s="265" t="s">
        <v>355</v>
      </c>
      <c r="C58" s="266">
        <v>0.46</v>
      </c>
      <c r="D58" s="266">
        <v>0.46</v>
      </c>
    </row>
    <row r="59" spans="1:4" s="264" customFormat="1" ht="18.75" x14ac:dyDescent="0.2">
      <c r="A59" s="265" t="s">
        <v>356</v>
      </c>
      <c r="B59" s="265" t="s">
        <v>2993</v>
      </c>
      <c r="C59" s="266">
        <v>1.98</v>
      </c>
      <c r="D59" s="266">
        <v>1.98</v>
      </c>
    </row>
    <row r="60" spans="1:4" s="264" customFormat="1" ht="34.5" x14ac:dyDescent="0.2">
      <c r="A60" s="265" t="s">
        <v>357</v>
      </c>
      <c r="B60" s="265" t="s">
        <v>2994</v>
      </c>
      <c r="C60" s="266">
        <v>0.32</v>
      </c>
      <c r="D60" s="266">
        <v>0.32</v>
      </c>
    </row>
    <row r="61" spans="1:4" s="264" customFormat="1" ht="15.75" x14ac:dyDescent="0.2">
      <c r="A61" s="265" t="s">
        <v>358</v>
      </c>
      <c r="B61" s="265" t="s">
        <v>2565</v>
      </c>
      <c r="C61" s="266">
        <v>0.2</v>
      </c>
      <c r="D61" s="266">
        <v>0.2</v>
      </c>
    </row>
    <row r="62" spans="1:4" s="264" customFormat="1" ht="34.5" x14ac:dyDescent="0.2">
      <c r="A62" s="283" t="s">
        <v>2895</v>
      </c>
      <c r="B62" s="283" t="s">
        <v>2995</v>
      </c>
      <c r="C62" s="272">
        <v>0.2</v>
      </c>
      <c r="D62" s="282">
        <v>0.2</v>
      </c>
    </row>
    <row r="63" spans="1:4" s="264" customFormat="1" ht="31.5" x14ac:dyDescent="0.2">
      <c r="A63" s="265" t="s">
        <v>359</v>
      </c>
      <c r="B63" s="265" t="s">
        <v>2566</v>
      </c>
      <c r="C63" s="266">
        <v>0.92</v>
      </c>
      <c r="D63" s="266">
        <v>0.92</v>
      </c>
    </row>
    <row r="64" spans="1:4" s="264" customFormat="1" ht="31.5" x14ac:dyDescent="0.2">
      <c r="A64" s="265" t="s">
        <v>0</v>
      </c>
      <c r="B64" s="265" t="s">
        <v>2567</v>
      </c>
      <c r="C64" s="266">
        <v>1.71</v>
      </c>
      <c r="D64" s="266">
        <v>1.71</v>
      </c>
    </row>
    <row r="65" spans="1:4" s="264" customFormat="1" ht="31.5" x14ac:dyDescent="0.2">
      <c r="A65" s="265" t="s">
        <v>1</v>
      </c>
      <c r="B65" s="265" t="s">
        <v>2877</v>
      </c>
      <c r="C65" s="266">
        <v>0.5</v>
      </c>
      <c r="D65" s="266">
        <v>0.5</v>
      </c>
    </row>
    <row r="66" spans="1:4" s="264" customFormat="1" ht="34.5" x14ac:dyDescent="0.2">
      <c r="A66" s="265" t="s">
        <v>2</v>
      </c>
      <c r="B66" s="265" t="s">
        <v>2996</v>
      </c>
      <c r="C66" s="266">
        <v>0.31</v>
      </c>
      <c r="D66" s="266">
        <v>0.31</v>
      </c>
    </row>
    <row r="67" spans="1:4" s="264" customFormat="1" ht="15.75" x14ac:dyDescent="0.2">
      <c r="A67" s="265" t="s">
        <v>5</v>
      </c>
      <c r="B67" s="265" t="s">
        <v>2568</v>
      </c>
      <c r="C67" s="266">
        <v>2</v>
      </c>
      <c r="D67" s="266">
        <v>2</v>
      </c>
    </row>
    <row r="68" spans="1:4" s="264" customFormat="1" ht="31.5" x14ac:dyDescent="0.2">
      <c r="A68" s="265" t="s">
        <v>129</v>
      </c>
      <c r="B68" s="265" t="s">
        <v>1229</v>
      </c>
      <c r="C68" s="266">
        <v>3.55</v>
      </c>
      <c r="D68" s="266">
        <v>3.55</v>
      </c>
    </row>
    <row r="69" spans="1:4" s="264" customFormat="1" ht="31.5" x14ac:dyDescent="0.2">
      <c r="A69" s="265" t="s">
        <v>130</v>
      </c>
      <c r="B69" s="265" t="s">
        <v>131</v>
      </c>
      <c r="C69" s="266">
        <v>1.4</v>
      </c>
      <c r="D69" s="266">
        <v>1.4</v>
      </c>
    </row>
    <row r="70" spans="1:4" s="264" customFormat="1" ht="31.5" x14ac:dyDescent="0.2">
      <c r="A70" s="265" t="s">
        <v>132</v>
      </c>
      <c r="B70" s="265" t="s">
        <v>243</v>
      </c>
      <c r="C70" s="266">
        <v>1.08</v>
      </c>
      <c r="D70" s="266">
        <v>1.08</v>
      </c>
    </row>
    <row r="71" spans="1:4" s="264" customFormat="1" ht="15.75" x14ac:dyDescent="0.2">
      <c r="A71" s="271" t="s">
        <v>2896</v>
      </c>
      <c r="B71" s="271" t="s">
        <v>2897</v>
      </c>
      <c r="C71" s="272">
        <v>0.82</v>
      </c>
      <c r="D71" s="272">
        <v>0.82</v>
      </c>
    </row>
    <row r="72" spans="1:4" s="264" customFormat="1" ht="18.75" x14ac:dyDescent="0.2">
      <c r="A72" s="265" t="s">
        <v>2569</v>
      </c>
      <c r="B72" s="265" t="s">
        <v>2997</v>
      </c>
      <c r="C72" s="266">
        <v>6.87</v>
      </c>
      <c r="D72" s="266">
        <v>6.87</v>
      </c>
    </row>
    <row r="73" spans="1:4" s="264" customFormat="1" ht="15.75" x14ac:dyDescent="0.2">
      <c r="A73" s="267" t="s">
        <v>3441</v>
      </c>
      <c r="B73" s="265" t="s">
        <v>159</v>
      </c>
      <c r="C73" s="266">
        <v>1.43</v>
      </c>
      <c r="D73" s="266">
        <v>1.43</v>
      </c>
    </row>
    <row r="74" spans="1:4" s="264" customFormat="1" ht="31.5" x14ac:dyDescent="0.2">
      <c r="A74" s="265" t="s">
        <v>2570</v>
      </c>
      <c r="B74" s="265" t="s">
        <v>2571</v>
      </c>
      <c r="C74" s="266">
        <v>2.5499999999999998</v>
      </c>
      <c r="D74" s="266">
        <v>2.5499999999999998</v>
      </c>
    </row>
    <row r="75" spans="1:4" s="264" customFormat="1" ht="31.5" x14ac:dyDescent="0.2">
      <c r="A75" s="265" t="s">
        <v>2572</v>
      </c>
      <c r="B75" s="265" t="s">
        <v>2573</v>
      </c>
      <c r="C75" s="266">
        <v>2.96</v>
      </c>
      <c r="D75" s="266">
        <v>2.96</v>
      </c>
    </row>
    <row r="76" spans="1:4" s="264" customFormat="1" ht="15.75" x14ac:dyDescent="0.2">
      <c r="A76" s="265" t="s">
        <v>160</v>
      </c>
      <c r="B76" s="265" t="s">
        <v>161</v>
      </c>
      <c r="C76" s="266">
        <v>1.1499999999999999</v>
      </c>
      <c r="D76" s="266">
        <v>1.1499999999999999</v>
      </c>
    </row>
    <row r="77" spans="1:4" s="264" customFormat="1" ht="15.75" x14ac:dyDescent="0.2">
      <c r="A77" s="265" t="s">
        <v>162</v>
      </c>
      <c r="B77" s="265" t="s">
        <v>163</v>
      </c>
      <c r="C77" s="266">
        <v>1.1499999999999999</v>
      </c>
      <c r="D77" s="266">
        <v>1.1499999999999999</v>
      </c>
    </row>
    <row r="78" spans="1:4" s="264" customFormat="1" ht="15.75" x14ac:dyDescent="0.2">
      <c r="A78" s="265" t="s">
        <v>1230</v>
      </c>
      <c r="B78" s="265" t="s">
        <v>1231</v>
      </c>
      <c r="C78" s="266">
        <v>1.1499999999999999</v>
      </c>
      <c r="D78" s="266">
        <v>1.1499999999999999</v>
      </c>
    </row>
    <row r="79" spans="1:4" s="264" customFormat="1" ht="15.75" x14ac:dyDescent="0.2">
      <c r="A79" s="265" t="s">
        <v>164</v>
      </c>
      <c r="B79" s="265" t="s">
        <v>344</v>
      </c>
      <c r="C79" s="266">
        <v>1.1499999999999999</v>
      </c>
      <c r="D79" s="266">
        <v>1.1499999999999999</v>
      </c>
    </row>
    <row r="80" spans="1:4" s="264" customFormat="1" ht="15.75" x14ac:dyDescent="0.2">
      <c r="A80" s="265" t="s">
        <v>345</v>
      </c>
      <c r="B80" s="265" t="s">
        <v>642</v>
      </c>
      <c r="C80" s="266">
        <v>0.91</v>
      </c>
      <c r="D80" s="266">
        <v>0.91</v>
      </c>
    </row>
    <row r="81" spans="1:4" s="264" customFormat="1" ht="15.75" x14ac:dyDescent="0.2">
      <c r="A81" s="265" t="s">
        <v>643</v>
      </c>
      <c r="B81" s="265" t="s">
        <v>644</v>
      </c>
      <c r="C81" s="266">
        <v>3.01</v>
      </c>
      <c r="D81" s="266">
        <v>3.01</v>
      </c>
    </row>
    <row r="82" spans="1:4" s="264" customFormat="1" ht="15.75" x14ac:dyDescent="0.2">
      <c r="A82" s="265" t="s">
        <v>2574</v>
      </c>
      <c r="B82" s="265" t="s">
        <v>1232</v>
      </c>
      <c r="C82" s="266">
        <v>0.91</v>
      </c>
      <c r="D82" s="266">
        <v>0.91</v>
      </c>
    </row>
    <row r="83" spans="1:4" s="264" customFormat="1" ht="15.75" x14ac:dyDescent="0.2">
      <c r="A83" s="265" t="s">
        <v>2575</v>
      </c>
      <c r="B83" s="265" t="s">
        <v>1233</v>
      </c>
      <c r="C83" s="266">
        <v>0.91</v>
      </c>
      <c r="D83" s="266">
        <v>0.91</v>
      </c>
    </row>
    <row r="84" spans="1:4" s="264" customFormat="1" ht="15.75" x14ac:dyDescent="0.2">
      <c r="A84" s="265" t="s">
        <v>2576</v>
      </c>
      <c r="B84" s="265" t="s">
        <v>1234</v>
      </c>
      <c r="C84" s="266">
        <v>0.91</v>
      </c>
      <c r="D84" s="266">
        <v>0.91</v>
      </c>
    </row>
    <row r="85" spans="1:4" s="264" customFormat="1" ht="15.75" x14ac:dyDescent="0.2">
      <c r="A85" s="265" t="s">
        <v>2577</v>
      </c>
      <c r="B85" s="265" t="s">
        <v>1235</v>
      </c>
      <c r="C85" s="266">
        <v>1.1499999999999999</v>
      </c>
      <c r="D85" s="266">
        <v>1.1499999999999999</v>
      </c>
    </row>
    <row r="86" spans="1:4" s="264" customFormat="1" ht="15.75" x14ac:dyDescent="0.2">
      <c r="A86" s="265" t="s">
        <v>2578</v>
      </c>
      <c r="B86" s="265" t="s">
        <v>1236</v>
      </c>
      <c r="C86" s="266">
        <v>0.91</v>
      </c>
      <c r="D86" s="266">
        <v>0.91</v>
      </c>
    </row>
    <row r="87" spans="1:4" s="264" customFormat="1" ht="31.5" x14ac:dyDescent="0.2">
      <c r="A87" s="265" t="s">
        <v>2579</v>
      </c>
      <c r="B87" s="265" t="s">
        <v>2580</v>
      </c>
      <c r="C87" s="266">
        <v>0.91</v>
      </c>
      <c r="D87" s="266">
        <v>0.91</v>
      </c>
    </row>
    <row r="88" spans="1:4" s="264" customFormat="1" ht="15.75" x14ac:dyDescent="0.2">
      <c r="A88" s="265" t="s">
        <v>2581</v>
      </c>
      <c r="B88" s="265" t="s">
        <v>1237</v>
      </c>
      <c r="C88" s="266">
        <v>1.1499999999999999</v>
      </c>
      <c r="D88" s="266">
        <v>1.1499999999999999</v>
      </c>
    </row>
    <row r="89" spans="1:4" s="264" customFormat="1" ht="31.5" x14ac:dyDescent="0.2">
      <c r="A89" s="265" t="s">
        <v>2582</v>
      </c>
      <c r="B89" s="265" t="s">
        <v>2583</v>
      </c>
      <c r="C89" s="266">
        <v>1.06</v>
      </c>
      <c r="D89" s="266">
        <v>1.06</v>
      </c>
    </row>
    <row r="90" spans="1:4" s="264" customFormat="1" ht="15.75" x14ac:dyDescent="0.2">
      <c r="A90" s="265" t="s">
        <v>2584</v>
      </c>
      <c r="B90" s="265" t="s">
        <v>645</v>
      </c>
      <c r="C90" s="266">
        <v>1.06</v>
      </c>
      <c r="D90" s="266">
        <v>1.06</v>
      </c>
    </row>
    <row r="91" spans="1:4" s="264" customFormat="1" ht="18.75" x14ac:dyDescent="0.2">
      <c r="A91" s="265" t="s">
        <v>646</v>
      </c>
      <c r="B91" s="265" t="s">
        <v>2998</v>
      </c>
      <c r="C91" s="266" t="s">
        <v>2940</v>
      </c>
      <c r="D91" s="266">
        <v>1.3</v>
      </c>
    </row>
    <row r="92" spans="1:4" s="264" customFormat="1" ht="18.75" x14ac:dyDescent="0.2">
      <c r="A92" s="271" t="s">
        <v>2898</v>
      </c>
      <c r="B92" s="271" t="s">
        <v>2999</v>
      </c>
      <c r="C92" s="272">
        <v>0.84</v>
      </c>
      <c r="D92" s="272">
        <v>0.84</v>
      </c>
    </row>
    <row r="93" spans="1:4" s="264" customFormat="1" ht="15.75" x14ac:dyDescent="0.2">
      <c r="A93" s="271" t="s">
        <v>2899</v>
      </c>
      <c r="B93" s="271" t="s">
        <v>2900</v>
      </c>
      <c r="C93" s="272">
        <v>0.84</v>
      </c>
      <c r="D93" s="272">
        <v>0.84</v>
      </c>
    </row>
    <row r="94" spans="1:4" s="264" customFormat="1" ht="15.75" x14ac:dyDescent="0.2">
      <c r="A94" s="267" t="s">
        <v>1238</v>
      </c>
      <c r="B94" s="265" t="s">
        <v>2585</v>
      </c>
      <c r="C94" s="266">
        <v>2</v>
      </c>
      <c r="D94" s="266">
        <v>2</v>
      </c>
    </row>
    <row r="95" spans="1:4" s="264" customFormat="1" ht="15.75" x14ac:dyDescent="0.2">
      <c r="A95" s="267" t="s">
        <v>1239</v>
      </c>
      <c r="B95" s="265" t="s">
        <v>1240</v>
      </c>
      <c r="C95" s="266">
        <v>2.33</v>
      </c>
      <c r="D95" s="266">
        <v>2.33</v>
      </c>
    </row>
    <row r="96" spans="1:4" s="264" customFormat="1" ht="15.75" x14ac:dyDescent="0.2">
      <c r="A96" s="267" t="s">
        <v>1241</v>
      </c>
      <c r="B96" s="265" t="s">
        <v>1242</v>
      </c>
      <c r="C96" s="266">
        <v>2.2200000000000002</v>
      </c>
      <c r="D96" s="266">
        <v>2.2200000000000002</v>
      </c>
    </row>
    <row r="97" spans="1:4" s="264" customFormat="1" ht="15.75" x14ac:dyDescent="0.2">
      <c r="A97" s="267" t="s">
        <v>1243</v>
      </c>
      <c r="B97" s="265" t="s">
        <v>1244</v>
      </c>
      <c r="C97" s="266">
        <v>1</v>
      </c>
      <c r="D97" s="266">
        <v>1</v>
      </c>
    </row>
    <row r="98" spans="1:4" s="264" customFormat="1" ht="31.5" x14ac:dyDescent="0.2">
      <c r="A98" s="280" t="s">
        <v>2901</v>
      </c>
      <c r="B98" s="271" t="s">
        <v>2902</v>
      </c>
      <c r="C98" s="272">
        <v>1.25</v>
      </c>
      <c r="D98" s="272">
        <v>1.25</v>
      </c>
    </row>
    <row r="99" spans="1:4" s="264" customFormat="1" ht="31.5" x14ac:dyDescent="0.2">
      <c r="A99" s="280" t="s">
        <v>2903</v>
      </c>
      <c r="B99" s="271" t="s">
        <v>2904</v>
      </c>
      <c r="C99" s="272">
        <v>1</v>
      </c>
      <c r="D99" s="272">
        <v>1</v>
      </c>
    </row>
    <row r="100" spans="1:4" s="264" customFormat="1" ht="15.75" x14ac:dyDescent="0.2">
      <c r="A100" s="267" t="s">
        <v>647</v>
      </c>
      <c r="B100" s="265" t="s">
        <v>254</v>
      </c>
      <c r="C100" s="266">
        <v>1.01</v>
      </c>
      <c r="D100" s="266">
        <v>1.01</v>
      </c>
    </row>
    <row r="101" spans="1:4" s="264" customFormat="1" ht="15.75" x14ac:dyDescent="0.2">
      <c r="A101" s="267" t="s">
        <v>255</v>
      </c>
      <c r="B101" s="265" t="s">
        <v>256</v>
      </c>
      <c r="C101" s="266">
        <v>1.55</v>
      </c>
      <c r="D101" s="266">
        <v>1.55</v>
      </c>
    </row>
    <row r="102" spans="1:4" s="264" customFormat="1" ht="15.75" x14ac:dyDescent="0.2">
      <c r="A102" s="267" t="s">
        <v>257</v>
      </c>
      <c r="B102" s="265" t="s">
        <v>258</v>
      </c>
      <c r="C102" s="266">
        <v>2.58</v>
      </c>
      <c r="D102" s="266">
        <v>2.58</v>
      </c>
    </row>
    <row r="103" spans="1:4" s="264" customFormat="1" ht="31.5" x14ac:dyDescent="0.2">
      <c r="A103" s="267" t="s">
        <v>270</v>
      </c>
      <c r="B103" s="265" t="s">
        <v>271</v>
      </c>
      <c r="C103" s="266">
        <v>3</v>
      </c>
      <c r="D103" s="266">
        <v>3</v>
      </c>
    </row>
    <row r="104" spans="1:4" s="264" customFormat="1" ht="18.75" x14ac:dyDescent="0.2">
      <c r="A104" s="280" t="s">
        <v>2905</v>
      </c>
      <c r="B104" s="271" t="s">
        <v>2941</v>
      </c>
      <c r="C104" s="272">
        <v>2.7</v>
      </c>
      <c r="D104" s="272">
        <v>2.7</v>
      </c>
    </row>
    <row r="105" spans="1:4" s="264" customFormat="1" ht="15.75" x14ac:dyDescent="0.2">
      <c r="A105" s="280" t="s">
        <v>2906</v>
      </c>
      <c r="B105" s="271" t="s">
        <v>2907</v>
      </c>
      <c r="C105" s="272">
        <v>3.78</v>
      </c>
      <c r="D105" s="272">
        <v>3.78</v>
      </c>
    </row>
    <row r="106" spans="1:4" s="264" customFormat="1" ht="31.5" x14ac:dyDescent="0.2">
      <c r="A106" s="265" t="s">
        <v>259</v>
      </c>
      <c r="B106" s="265" t="s">
        <v>2586</v>
      </c>
      <c r="C106" s="266">
        <v>1</v>
      </c>
      <c r="D106" s="266">
        <v>1</v>
      </c>
    </row>
    <row r="107" spans="1:4" s="264" customFormat="1" ht="15.75" x14ac:dyDescent="0.2">
      <c r="A107" s="265" t="s">
        <v>260</v>
      </c>
      <c r="B107" s="265" t="s">
        <v>261</v>
      </c>
      <c r="C107" s="266">
        <v>0.97</v>
      </c>
      <c r="D107" s="266">
        <v>0.97</v>
      </c>
    </row>
    <row r="108" spans="1:4" s="264" customFormat="1" ht="15.75" x14ac:dyDescent="0.2">
      <c r="A108" s="265" t="s">
        <v>262</v>
      </c>
      <c r="B108" s="265" t="s">
        <v>2587</v>
      </c>
      <c r="C108" s="266">
        <v>1.03</v>
      </c>
      <c r="D108" s="266">
        <v>1.03</v>
      </c>
    </row>
    <row r="109" spans="1:4" s="264" customFormat="1" ht="15.75" x14ac:dyDescent="0.2">
      <c r="A109" s="265" t="s">
        <v>263</v>
      </c>
      <c r="B109" s="265" t="s">
        <v>264</v>
      </c>
      <c r="C109" s="266">
        <v>2.14</v>
      </c>
      <c r="D109" s="266">
        <v>2.14</v>
      </c>
    </row>
    <row r="110" spans="1:4" s="264" customFormat="1" ht="31.5" x14ac:dyDescent="0.2">
      <c r="A110" s="265" t="s">
        <v>265</v>
      </c>
      <c r="B110" s="265" t="s">
        <v>266</v>
      </c>
      <c r="C110" s="266">
        <v>2.41</v>
      </c>
      <c r="D110" s="266">
        <v>2.41</v>
      </c>
    </row>
    <row r="111" spans="1:4" s="264" customFormat="1" ht="15.75" x14ac:dyDescent="0.2">
      <c r="A111" s="265" t="s">
        <v>267</v>
      </c>
      <c r="B111" s="265" t="s">
        <v>268</v>
      </c>
      <c r="C111" s="266">
        <v>3.89</v>
      </c>
      <c r="D111" s="266">
        <v>3.89</v>
      </c>
    </row>
    <row r="112" spans="1:4" s="268" customFormat="1" ht="18.75" x14ac:dyDescent="0.2">
      <c r="A112" s="265" t="s">
        <v>269</v>
      </c>
      <c r="B112" s="265" t="s">
        <v>3000</v>
      </c>
      <c r="C112" s="266">
        <v>1.22</v>
      </c>
      <c r="D112" s="266">
        <v>1.22</v>
      </c>
    </row>
    <row r="113" spans="1:4" s="264" customFormat="1" ht="15.75" x14ac:dyDescent="0.2">
      <c r="A113" s="271" t="s">
        <v>2908</v>
      </c>
      <c r="B113" s="271" t="s">
        <v>2909</v>
      </c>
      <c r="C113" s="272">
        <v>4.3</v>
      </c>
      <c r="D113" s="272">
        <v>4.3</v>
      </c>
    </row>
    <row r="114" spans="1:4" s="264" customFormat="1" ht="15.75" x14ac:dyDescent="0.2">
      <c r="A114" s="271" t="s">
        <v>2910</v>
      </c>
      <c r="B114" s="271" t="s">
        <v>2911</v>
      </c>
      <c r="C114" s="272">
        <v>4.3</v>
      </c>
      <c r="D114" s="272">
        <v>4.3</v>
      </c>
    </row>
    <row r="115" spans="1:4" s="264" customFormat="1" ht="34.5" x14ac:dyDescent="0.2">
      <c r="A115" s="271" t="s">
        <v>2912</v>
      </c>
      <c r="B115" s="271" t="s">
        <v>3001</v>
      </c>
      <c r="C115" s="272">
        <v>1</v>
      </c>
      <c r="D115" s="272">
        <v>1</v>
      </c>
    </row>
    <row r="116" spans="1:4" s="264" customFormat="1" ht="15.75" x14ac:dyDescent="0.2">
      <c r="A116" s="271" t="s">
        <v>2913</v>
      </c>
      <c r="B116" s="271" t="s">
        <v>2914</v>
      </c>
      <c r="C116" s="272">
        <v>2.1</v>
      </c>
      <c r="D116" s="272">
        <v>2.1</v>
      </c>
    </row>
    <row r="117" spans="1:4" s="264" customFormat="1" ht="15.75" x14ac:dyDescent="0.2">
      <c r="A117" s="271" t="s">
        <v>2915</v>
      </c>
      <c r="B117" s="271" t="s">
        <v>2916</v>
      </c>
      <c r="C117" s="272">
        <v>2.1</v>
      </c>
      <c r="D117" s="272">
        <v>2.1</v>
      </c>
    </row>
    <row r="118" spans="1:4" s="264" customFormat="1" ht="15.75" x14ac:dyDescent="0.2">
      <c r="A118" s="271" t="s">
        <v>2917</v>
      </c>
      <c r="B118" s="271" t="s">
        <v>2918</v>
      </c>
      <c r="C118" s="272">
        <v>1</v>
      </c>
      <c r="D118" s="272">
        <v>1</v>
      </c>
    </row>
    <row r="119" spans="1:4" s="264" customFormat="1" ht="15.75" x14ac:dyDescent="0.2">
      <c r="A119" s="271" t="s">
        <v>2919</v>
      </c>
      <c r="B119" s="271" t="s">
        <v>2920</v>
      </c>
      <c r="C119" s="272">
        <v>4</v>
      </c>
      <c r="D119" s="272">
        <v>4</v>
      </c>
    </row>
    <row r="120" spans="1:4" s="264" customFormat="1" ht="15.75" x14ac:dyDescent="0.2">
      <c r="A120" s="271" t="s">
        <v>2921</v>
      </c>
      <c r="B120" s="271" t="s">
        <v>2922</v>
      </c>
      <c r="C120" s="272">
        <v>1.8</v>
      </c>
      <c r="D120" s="272">
        <v>1.8</v>
      </c>
    </row>
    <row r="121" spans="1:4" s="264" customFormat="1" ht="31.5" x14ac:dyDescent="0.2">
      <c r="A121" s="265" t="s">
        <v>2588</v>
      </c>
      <c r="B121" s="265" t="s">
        <v>2589</v>
      </c>
      <c r="C121" s="266">
        <v>1.04</v>
      </c>
      <c r="D121" s="266">
        <v>1.04</v>
      </c>
    </row>
    <row r="122" spans="1:4" s="264" customFormat="1" ht="15.75" x14ac:dyDescent="0.2">
      <c r="A122" s="271" t="s">
        <v>2923</v>
      </c>
      <c r="B122" s="271" t="s">
        <v>2924</v>
      </c>
      <c r="C122" s="272">
        <v>2.6</v>
      </c>
      <c r="D122" s="272">
        <v>2.6</v>
      </c>
    </row>
    <row r="123" spans="1:4" s="264" customFormat="1" ht="15.75" x14ac:dyDescent="0.2">
      <c r="A123" s="267" t="s">
        <v>23</v>
      </c>
      <c r="B123" s="265" t="s">
        <v>24</v>
      </c>
      <c r="C123" s="266">
        <v>1.85</v>
      </c>
      <c r="D123" s="266">
        <v>1.85</v>
      </c>
    </row>
    <row r="124" spans="1:4" s="264" customFormat="1" ht="15.75" x14ac:dyDescent="0.2">
      <c r="A124" s="265" t="s">
        <v>2590</v>
      </c>
      <c r="B124" s="265" t="s">
        <v>2591</v>
      </c>
      <c r="C124" s="266">
        <v>3</v>
      </c>
      <c r="D124" s="266">
        <v>3</v>
      </c>
    </row>
    <row r="125" spans="1:4" s="264" customFormat="1" ht="15.75" x14ac:dyDescent="0.2">
      <c r="A125" s="271" t="s">
        <v>2925</v>
      </c>
      <c r="B125" s="271" t="s">
        <v>2926</v>
      </c>
      <c r="C125" s="272">
        <v>2.25</v>
      </c>
      <c r="D125" s="272">
        <v>2.25</v>
      </c>
    </row>
    <row r="126" spans="1:4" s="264" customFormat="1" ht="15.75" x14ac:dyDescent="0.2">
      <c r="A126" s="271" t="s">
        <v>2927</v>
      </c>
      <c r="B126" s="271" t="s">
        <v>2928</v>
      </c>
      <c r="C126" s="272">
        <v>0.38</v>
      </c>
      <c r="D126" s="272">
        <v>0.38</v>
      </c>
    </row>
    <row r="127" spans="1:4" s="264" customFormat="1" ht="15.75" x14ac:dyDescent="0.2">
      <c r="A127" s="265" t="s">
        <v>2592</v>
      </c>
      <c r="B127" s="265" t="s">
        <v>2593</v>
      </c>
      <c r="C127" s="266">
        <v>1.5</v>
      </c>
      <c r="D127" s="266">
        <v>1.5</v>
      </c>
    </row>
    <row r="128" spans="1:4" s="264" customFormat="1" ht="31.5" x14ac:dyDescent="0.2">
      <c r="A128" s="265" t="s">
        <v>25</v>
      </c>
      <c r="B128" s="265" t="s">
        <v>26</v>
      </c>
      <c r="C128" s="266">
        <v>1.5</v>
      </c>
      <c r="D128" s="266">
        <v>1.5</v>
      </c>
    </row>
    <row r="129" spans="1:4" s="264" customFormat="1" ht="15.75" x14ac:dyDescent="0.2">
      <c r="A129" s="265" t="s">
        <v>27</v>
      </c>
      <c r="B129" s="265" t="s">
        <v>2878</v>
      </c>
      <c r="C129" s="266" t="s">
        <v>2942</v>
      </c>
      <c r="D129" s="266" t="s">
        <v>2942</v>
      </c>
    </row>
    <row r="130" spans="1:4" s="264" customFormat="1" ht="15.75" x14ac:dyDescent="0.2">
      <c r="A130" s="265" t="s">
        <v>2594</v>
      </c>
      <c r="B130" s="265" t="s">
        <v>2595</v>
      </c>
      <c r="C130" s="266">
        <v>1.01</v>
      </c>
      <c r="D130" s="266">
        <v>1.01</v>
      </c>
    </row>
    <row r="131" spans="1:4" s="264" customFormat="1" ht="15.75" x14ac:dyDescent="0.2">
      <c r="A131" s="265" t="s">
        <v>28</v>
      </c>
      <c r="B131" s="265" t="s">
        <v>29</v>
      </c>
      <c r="C131" s="266">
        <v>1.5</v>
      </c>
      <c r="D131" s="266">
        <v>1.5</v>
      </c>
    </row>
    <row r="132" spans="1:4" s="264" customFormat="1" ht="15.75" x14ac:dyDescent="0.2">
      <c r="A132" s="265" t="s">
        <v>30</v>
      </c>
      <c r="B132" s="265" t="s">
        <v>31</v>
      </c>
      <c r="C132" s="266">
        <v>2</v>
      </c>
      <c r="D132" s="266">
        <v>2</v>
      </c>
    </row>
    <row r="133" spans="1:4" s="264" customFormat="1" ht="15.75" x14ac:dyDescent="0.2">
      <c r="A133" s="265" t="s">
        <v>32</v>
      </c>
      <c r="B133" s="265" t="s">
        <v>33</v>
      </c>
      <c r="C133" s="266">
        <v>1.67</v>
      </c>
      <c r="D133" s="266">
        <v>1.67</v>
      </c>
    </row>
    <row r="134" spans="1:4" s="264" customFormat="1" ht="31.5" x14ac:dyDescent="0.2">
      <c r="A134" s="265" t="s">
        <v>34</v>
      </c>
      <c r="B134" s="265" t="s">
        <v>35</v>
      </c>
      <c r="C134" s="266">
        <v>1</v>
      </c>
      <c r="D134" s="266">
        <v>1</v>
      </c>
    </row>
    <row r="135" spans="1:4" s="264" customFormat="1" ht="31.5" x14ac:dyDescent="0.2">
      <c r="A135" s="265" t="s">
        <v>36</v>
      </c>
      <c r="B135" s="265" t="s">
        <v>37</v>
      </c>
      <c r="C135" s="266">
        <v>1</v>
      </c>
      <c r="D135" s="266">
        <v>1</v>
      </c>
    </row>
    <row r="136" spans="1:4" s="264" customFormat="1" ht="31.5" x14ac:dyDescent="0.2">
      <c r="A136" s="265" t="s">
        <v>38</v>
      </c>
      <c r="B136" s="265" t="s">
        <v>39</v>
      </c>
      <c r="C136" s="266">
        <v>1.25</v>
      </c>
      <c r="D136" s="266">
        <v>1.25</v>
      </c>
    </row>
    <row r="137" spans="1:4" ht="31.5" x14ac:dyDescent="0.2">
      <c r="A137" s="265" t="s">
        <v>40</v>
      </c>
      <c r="B137" s="265" t="s">
        <v>41</v>
      </c>
      <c r="C137" s="266">
        <v>1.25</v>
      </c>
      <c r="D137" s="266">
        <v>1.25</v>
      </c>
    </row>
    <row r="138" spans="1:4" ht="15.75" x14ac:dyDescent="0.2">
      <c r="A138" s="267" t="s">
        <v>42</v>
      </c>
      <c r="B138" s="265" t="s">
        <v>468</v>
      </c>
      <c r="C138" s="266">
        <v>1.5</v>
      </c>
      <c r="D138" s="266">
        <v>1.5</v>
      </c>
    </row>
    <row r="139" spans="1:4" ht="15.75" x14ac:dyDescent="0.2">
      <c r="A139" s="265" t="s">
        <v>469</v>
      </c>
      <c r="B139" s="265" t="s">
        <v>2596</v>
      </c>
      <c r="C139" s="266">
        <v>0.68</v>
      </c>
      <c r="D139" s="266">
        <v>0.68</v>
      </c>
    </row>
    <row r="140" spans="1:4" ht="15.75" x14ac:dyDescent="0.2">
      <c r="A140" s="265" t="s">
        <v>470</v>
      </c>
      <c r="B140" s="265" t="s">
        <v>471</v>
      </c>
      <c r="C140" s="266">
        <v>1.25</v>
      </c>
      <c r="D140" s="266">
        <v>1.25</v>
      </c>
    </row>
    <row r="141" spans="1:4" ht="31.5" x14ac:dyDescent="0.2">
      <c r="A141" s="265" t="s">
        <v>472</v>
      </c>
      <c r="B141" s="265" t="s">
        <v>473</v>
      </c>
      <c r="C141" s="266">
        <v>1</v>
      </c>
      <c r="D141" s="266">
        <v>1</v>
      </c>
    </row>
    <row r="142" spans="1:4" ht="15.75" x14ac:dyDescent="0.2">
      <c r="B142" s="284" t="s">
        <v>598</v>
      </c>
      <c r="C142" s="266"/>
      <c r="D142" s="266"/>
    </row>
    <row r="143" spans="1:4" ht="15.75" x14ac:dyDescent="0.2">
      <c r="A143" s="265" t="s">
        <v>2943</v>
      </c>
      <c r="B143" s="265" t="s">
        <v>2597</v>
      </c>
      <c r="C143" s="8"/>
      <c r="D143" s="266">
        <v>4.21</v>
      </c>
    </row>
    <row r="144" spans="1:4" ht="15.75" x14ac:dyDescent="0.2">
      <c r="A144" s="265" t="s">
        <v>2944</v>
      </c>
      <c r="B144" s="265" t="s">
        <v>2598</v>
      </c>
      <c r="C144" s="8"/>
      <c r="D144" s="266">
        <v>1.38</v>
      </c>
    </row>
    <row r="145" spans="1:4" ht="31.5" x14ac:dyDescent="0.2">
      <c r="A145" s="267" t="s">
        <v>2945</v>
      </c>
      <c r="B145" s="265" t="s">
        <v>251</v>
      </c>
      <c r="C145" s="8"/>
      <c r="D145" s="266">
        <v>1.69</v>
      </c>
    </row>
    <row r="146" spans="1:4" ht="15.75" x14ac:dyDescent="0.2">
      <c r="A146" s="265" t="s">
        <v>2946</v>
      </c>
      <c r="B146" s="265" t="s">
        <v>2599</v>
      </c>
      <c r="C146" s="8"/>
      <c r="D146" s="266">
        <v>1.1000000000000001</v>
      </c>
    </row>
    <row r="147" spans="1:4" ht="15.75" x14ac:dyDescent="0.2">
      <c r="A147" s="265" t="s">
        <v>2947</v>
      </c>
      <c r="B147" s="265" t="s">
        <v>1089</v>
      </c>
      <c r="C147" s="8"/>
      <c r="D147" s="266">
        <v>2.5</v>
      </c>
    </row>
    <row r="148" spans="1:4" ht="15.75" x14ac:dyDescent="0.2">
      <c r="A148" s="271" t="s">
        <v>2958</v>
      </c>
      <c r="B148" s="271" t="s">
        <v>2957</v>
      </c>
      <c r="C148" s="277"/>
      <c r="D148" s="272">
        <v>1.4</v>
      </c>
    </row>
    <row r="149" spans="1:4" ht="15.75" x14ac:dyDescent="0.2">
      <c r="A149" s="265" t="s">
        <v>2948</v>
      </c>
      <c r="B149" s="265" t="s">
        <v>2600</v>
      </c>
      <c r="C149" s="8"/>
      <c r="D149" s="266">
        <v>2</v>
      </c>
    </row>
    <row r="150" spans="1:4" ht="15.75" x14ac:dyDescent="0.2">
      <c r="A150" s="269" t="s">
        <v>2949</v>
      </c>
      <c r="B150" s="269" t="s">
        <v>1087</v>
      </c>
      <c r="C150" s="8"/>
      <c r="D150" s="266">
        <v>1.75</v>
      </c>
    </row>
    <row r="151" spans="1:4" ht="15.75" x14ac:dyDescent="0.2">
      <c r="A151" s="269" t="s">
        <v>2929</v>
      </c>
      <c r="B151" s="269" t="s">
        <v>2930</v>
      </c>
      <c r="C151" s="8"/>
      <c r="D151" s="266">
        <v>1.8</v>
      </c>
    </row>
    <row r="152" spans="1:4" ht="15.75" x14ac:dyDescent="0.2">
      <c r="A152" s="269" t="s">
        <v>2950</v>
      </c>
      <c r="B152" s="269" t="s">
        <v>1245</v>
      </c>
      <c r="C152" s="8"/>
      <c r="D152" s="266">
        <v>1.55</v>
      </c>
    </row>
    <row r="153" spans="1:4" ht="15.75" x14ac:dyDescent="0.2">
      <c r="A153" s="269" t="s">
        <v>2951</v>
      </c>
      <c r="B153" s="269" t="s">
        <v>1088</v>
      </c>
      <c r="C153" s="8"/>
      <c r="D153" s="266">
        <v>1.75</v>
      </c>
    </row>
    <row r="154" spans="1:4" ht="31.5" x14ac:dyDescent="0.2">
      <c r="A154" s="269" t="s">
        <v>2952</v>
      </c>
      <c r="B154" s="269" t="s">
        <v>918</v>
      </c>
      <c r="C154" s="8"/>
      <c r="D154" s="266">
        <v>3.85</v>
      </c>
    </row>
    <row r="155" spans="1:4" ht="15.75" x14ac:dyDescent="0.2">
      <c r="A155" s="269" t="s">
        <v>2953</v>
      </c>
      <c r="B155" s="269" t="s">
        <v>917</v>
      </c>
      <c r="C155" s="8"/>
      <c r="D155" s="266">
        <v>2.7</v>
      </c>
    </row>
    <row r="156" spans="1:4" ht="15.75" x14ac:dyDescent="0.2">
      <c r="A156" s="269" t="s">
        <v>2954</v>
      </c>
      <c r="B156" s="269" t="s">
        <v>919</v>
      </c>
      <c r="C156" s="8"/>
      <c r="D156" s="266">
        <v>4</v>
      </c>
    </row>
    <row r="157" spans="1:4" ht="15.75" x14ac:dyDescent="0.2">
      <c r="A157" s="269" t="s">
        <v>2955</v>
      </c>
      <c r="B157" s="269" t="s">
        <v>391</v>
      </c>
      <c r="C157" s="8"/>
      <c r="D157" s="266">
        <v>4</v>
      </c>
    </row>
    <row r="158" spans="1:4" ht="15.75" x14ac:dyDescent="0.2">
      <c r="A158" s="269" t="s">
        <v>2956</v>
      </c>
      <c r="B158" s="269" t="s">
        <v>392</v>
      </c>
      <c r="C158" s="8"/>
      <c r="D158" s="266">
        <v>2.7</v>
      </c>
    </row>
    <row r="159" spans="1:4" ht="31.5" x14ac:dyDescent="0.2">
      <c r="A159" s="269" t="s">
        <v>2959</v>
      </c>
      <c r="B159" s="269" t="s">
        <v>393</v>
      </c>
      <c r="C159" s="8"/>
      <c r="D159" s="266">
        <v>2.5</v>
      </c>
    </row>
    <row r="160" spans="1:4" ht="15.75" x14ac:dyDescent="0.2">
      <c r="A160" s="269" t="s">
        <v>2960</v>
      </c>
      <c r="B160" s="269" t="s">
        <v>394</v>
      </c>
      <c r="C160" s="8"/>
      <c r="D160" s="266">
        <v>1.8</v>
      </c>
    </row>
    <row r="161" spans="1:4" ht="15.75" x14ac:dyDescent="0.2">
      <c r="A161" s="269" t="s">
        <v>2961</v>
      </c>
      <c r="B161" s="285" t="s">
        <v>2931</v>
      </c>
      <c r="C161" s="277"/>
      <c r="D161" s="272">
        <v>1</v>
      </c>
    </row>
    <row r="162" spans="1:4" ht="25.5" customHeight="1" x14ac:dyDescent="0.2">
      <c r="A162" s="269"/>
      <c r="B162" s="286" t="s">
        <v>2962</v>
      </c>
      <c r="C162" s="277"/>
      <c r="D162" s="272"/>
    </row>
    <row r="163" spans="1:4" s="264" customFormat="1" ht="31.5" x14ac:dyDescent="0.2">
      <c r="A163" s="269" t="s">
        <v>2963</v>
      </c>
      <c r="B163" s="265" t="s">
        <v>2552</v>
      </c>
      <c r="C163" s="266"/>
      <c r="D163" s="266">
        <v>1.57</v>
      </c>
    </row>
    <row r="164" spans="1:4" s="264" customFormat="1" ht="31.5" x14ac:dyDescent="0.2">
      <c r="A164" s="269" t="s">
        <v>2889</v>
      </c>
      <c r="B164" s="265" t="s">
        <v>2967</v>
      </c>
      <c r="C164" s="266">
        <v>1.3</v>
      </c>
      <c r="D164" s="287">
        <v>1.57</v>
      </c>
    </row>
    <row r="165" spans="1:4" s="264" customFormat="1" ht="31.5" x14ac:dyDescent="0.2">
      <c r="A165" s="269" t="s">
        <v>2964</v>
      </c>
      <c r="B165" s="265" t="s">
        <v>2965</v>
      </c>
      <c r="C165" s="266">
        <v>1.3</v>
      </c>
      <c r="D165" s="266"/>
    </row>
    <row r="166" spans="1:4" s="264" customFormat="1" ht="31.5" x14ac:dyDescent="0.2">
      <c r="A166" s="269" t="s">
        <v>2966</v>
      </c>
      <c r="B166" s="265" t="s">
        <v>610</v>
      </c>
      <c r="C166" s="266">
        <v>1.3</v>
      </c>
      <c r="D166" s="266">
        <v>1.3</v>
      </c>
    </row>
    <row r="167" spans="1:4" s="264" customFormat="1" ht="18.75" x14ac:dyDescent="0.2">
      <c r="A167" s="285" t="s">
        <v>2968</v>
      </c>
      <c r="B167" s="271" t="s">
        <v>2562</v>
      </c>
      <c r="C167" s="281">
        <v>0.3</v>
      </c>
      <c r="D167" s="281">
        <v>0.3</v>
      </c>
    </row>
    <row r="168" spans="1:4" s="264" customFormat="1" ht="34.5" x14ac:dyDescent="0.2">
      <c r="A168" s="285" t="s">
        <v>3440</v>
      </c>
      <c r="B168" s="265" t="s">
        <v>2969</v>
      </c>
      <c r="C168" s="266">
        <v>0.7</v>
      </c>
      <c r="D168" s="266">
        <v>0.7</v>
      </c>
    </row>
    <row r="169" spans="1:4" s="264" customFormat="1" ht="15.75" x14ac:dyDescent="0.25">
      <c r="A169" s="288" t="s">
        <v>2970</v>
      </c>
      <c r="B169" s="265" t="s">
        <v>2559</v>
      </c>
      <c r="C169" s="270">
        <v>0.87</v>
      </c>
      <c r="D169" s="270">
        <v>0.87</v>
      </c>
    </row>
    <row r="170" spans="1:4" s="264" customFormat="1" ht="15.75" x14ac:dyDescent="0.2">
      <c r="A170" s="269" t="s">
        <v>3</v>
      </c>
      <c r="B170" s="265" t="s">
        <v>2560</v>
      </c>
      <c r="C170" s="270">
        <v>1</v>
      </c>
      <c r="D170" s="270">
        <v>1</v>
      </c>
    </row>
    <row r="171" spans="1:4" s="264" customFormat="1" x14ac:dyDescent="0.2"/>
    <row r="172" spans="1:4" s="264" customFormat="1" x14ac:dyDescent="0.2">
      <c r="A172" s="289" t="s">
        <v>2971</v>
      </c>
    </row>
    <row r="173" spans="1:4" x14ac:dyDescent="0.2">
      <c r="A173" s="105" t="s">
        <v>2972</v>
      </c>
    </row>
    <row r="174" spans="1:4" x14ac:dyDescent="0.2">
      <c r="A174" s="105" t="s">
        <v>2973</v>
      </c>
    </row>
    <row r="175" spans="1:4" x14ac:dyDescent="0.2">
      <c r="A175" s="105" t="s">
        <v>2974</v>
      </c>
    </row>
    <row r="176" spans="1:4" x14ac:dyDescent="0.2">
      <c r="A176" s="105" t="s">
        <v>2975</v>
      </c>
    </row>
    <row r="177" spans="1:1" x14ac:dyDescent="0.2">
      <c r="A177" s="105" t="s">
        <v>2976</v>
      </c>
    </row>
    <row r="178" spans="1:1" x14ac:dyDescent="0.2">
      <c r="A178" s="105" t="s">
        <v>2977</v>
      </c>
    </row>
    <row r="179" spans="1:1" x14ac:dyDescent="0.2">
      <c r="A179" s="105" t="s">
        <v>2978</v>
      </c>
    </row>
    <row r="180" spans="1:1" x14ac:dyDescent="0.2">
      <c r="A180" s="105" t="s">
        <v>2979</v>
      </c>
    </row>
    <row r="181" spans="1:1" x14ac:dyDescent="0.2">
      <c r="A181" s="105" t="s">
        <v>2980</v>
      </c>
    </row>
  </sheetData>
  <mergeCells count="5">
    <mergeCell ref="B1:D1"/>
    <mergeCell ref="A2:D2"/>
    <mergeCell ref="A3:A4"/>
    <mergeCell ref="B3:B4"/>
    <mergeCell ref="C3:D3"/>
  </mergeCells>
  <phoneticPr fontId="7" type="noConversion"/>
  <pageMargins left="0.59055118110236227" right="0.39370078740157483" top="0.59055118110236227" bottom="0.39370078740157483" header="0.51181102362204722" footer="0.51181102362204722"/>
  <pageSetup paperSize="9" scale="83" orientation="portrait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49"/>
  <sheetViews>
    <sheetView view="pageBreakPreview" zoomScale="130" zoomScaleNormal="100" zoomScaleSheetLayoutView="130" workbookViewId="0">
      <pane ySplit="4" topLeftCell="A20" activePane="bottomLeft" state="frozen"/>
      <selection activeCell="M33" sqref="M33"/>
      <selection pane="bottomLeft" activeCell="D30" sqref="D30"/>
    </sheetView>
  </sheetViews>
  <sheetFormatPr defaultRowHeight="12.75" x14ac:dyDescent="0.2"/>
  <cols>
    <col min="1" max="1" width="10.28515625" style="78" customWidth="1"/>
    <col min="2" max="2" width="40.28515625" style="9" customWidth="1"/>
    <col min="3" max="3" width="21.85546875" style="17" customWidth="1"/>
    <col min="4" max="4" width="21.85546875" customWidth="1"/>
  </cols>
  <sheetData>
    <row r="1" spans="1:4" ht="57" customHeight="1" x14ac:dyDescent="0.2">
      <c r="A1" s="77"/>
      <c r="B1" s="5"/>
      <c r="C1" s="639" t="s">
        <v>3264</v>
      </c>
      <c r="D1" s="639"/>
    </row>
    <row r="2" spans="1:4" ht="31.5" customHeight="1" x14ac:dyDescent="0.2">
      <c r="A2" s="724" t="s">
        <v>2711</v>
      </c>
      <c r="B2" s="724"/>
      <c r="C2" s="724"/>
      <c r="D2" s="724"/>
    </row>
    <row r="3" spans="1:4" ht="64.5" customHeight="1" x14ac:dyDescent="0.2">
      <c r="A3" s="725" t="s">
        <v>895</v>
      </c>
      <c r="B3" s="726" t="s">
        <v>203</v>
      </c>
      <c r="C3" s="727" t="s">
        <v>2712</v>
      </c>
      <c r="D3" s="726"/>
    </row>
    <row r="4" spans="1:4" x14ac:dyDescent="0.2">
      <c r="A4" s="725"/>
      <c r="B4" s="726"/>
      <c r="C4" s="372" t="s">
        <v>538</v>
      </c>
      <c r="D4" s="372" t="s">
        <v>539</v>
      </c>
    </row>
    <row r="5" spans="1:4" ht="25.5" x14ac:dyDescent="0.2">
      <c r="A5" s="373">
        <v>2</v>
      </c>
      <c r="B5" s="12" t="s">
        <v>915</v>
      </c>
      <c r="C5" s="11" t="s">
        <v>197</v>
      </c>
      <c r="D5" s="11" t="s">
        <v>197</v>
      </c>
    </row>
    <row r="6" spans="1:4" x14ac:dyDescent="0.2">
      <c r="A6" s="373">
        <v>3</v>
      </c>
      <c r="B6" s="12" t="s">
        <v>916</v>
      </c>
      <c r="C6" s="11" t="s">
        <v>544</v>
      </c>
      <c r="D6" s="11" t="s">
        <v>544</v>
      </c>
    </row>
    <row r="7" spans="1:4" x14ac:dyDescent="0.2">
      <c r="A7" s="373">
        <v>8</v>
      </c>
      <c r="B7" s="12" t="s">
        <v>582</v>
      </c>
      <c r="C7" s="18" t="s">
        <v>542</v>
      </c>
      <c r="D7" s="18" t="s">
        <v>541</v>
      </c>
    </row>
    <row r="8" spans="1:4" x14ac:dyDescent="0.2">
      <c r="A8" s="373">
        <v>9</v>
      </c>
      <c r="B8" s="12" t="s">
        <v>583</v>
      </c>
      <c r="C8" s="18" t="s">
        <v>542</v>
      </c>
      <c r="D8" s="18" t="s">
        <v>541</v>
      </c>
    </row>
    <row r="9" spans="1:4" x14ac:dyDescent="0.2">
      <c r="A9" s="373">
        <v>10</v>
      </c>
      <c r="B9" s="12" t="s">
        <v>912</v>
      </c>
      <c r="C9" s="11" t="s">
        <v>912</v>
      </c>
      <c r="D9" s="11" t="s">
        <v>912</v>
      </c>
    </row>
    <row r="10" spans="1:4" x14ac:dyDescent="0.2">
      <c r="A10" s="373">
        <v>11</v>
      </c>
      <c r="B10" s="12" t="s">
        <v>584</v>
      </c>
      <c r="C10" s="18" t="s">
        <v>542</v>
      </c>
      <c r="D10" s="8"/>
    </row>
    <row r="11" spans="1:4" x14ac:dyDescent="0.2">
      <c r="A11" s="373">
        <v>17</v>
      </c>
      <c r="B11" s="12" t="s">
        <v>585</v>
      </c>
      <c r="C11" s="18" t="s">
        <v>200</v>
      </c>
      <c r="D11" s="18" t="s">
        <v>200</v>
      </c>
    </row>
    <row r="12" spans="1:4" x14ac:dyDescent="0.2">
      <c r="A12" s="373">
        <v>18</v>
      </c>
      <c r="B12" s="12" t="s">
        <v>586</v>
      </c>
      <c r="C12" s="18"/>
      <c r="D12" s="18" t="s">
        <v>540</v>
      </c>
    </row>
    <row r="13" spans="1:4" x14ac:dyDescent="0.2">
      <c r="A13" s="373">
        <v>19</v>
      </c>
      <c r="B13" s="12" t="s">
        <v>587</v>
      </c>
      <c r="C13" s="18"/>
      <c r="D13" s="18" t="s">
        <v>708</v>
      </c>
    </row>
    <row r="14" spans="1:4" x14ac:dyDescent="0.2">
      <c r="A14" s="373">
        <v>20</v>
      </c>
      <c r="B14" s="12" t="s">
        <v>588</v>
      </c>
      <c r="C14" s="8"/>
      <c r="D14" s="18" t="s">
        <v>548</v>
      </c>
    </row>
    <row r="15" spans="1:4" x14ac:dyDescent="0.2">
      <c r="A15" s="373">
        <v>21</v>
      </c>
      <c r="B15" s="12" t="s">
        <v>589</v>
      </c>
      <c r="C15" s="8"/>
      <c r="D15" s="18" t="s">
        <v>547</v>
      </c>
    </row>
    <row r="16" spans="1:4" x14ac:dyDescent="0.2">
      <c r="A16" s="373">
        <v>22</v>
      </c>
      <c r="B16" s="12" t="s">
        <v>590</v>
      </c>
      <c r="C16" s="8"/>
      <c r="D16" s="18" t="s">
        <v>543</v>
      </c>
    </row>
    <row r="17" spans="1:4" x14ac:dyDescent="0.2">
      <c r="A17" s="373">
        <v>24</v>
      </c>
      <c r="B17" s="12" t="s">
        <v>591</v>
      </c>
      <c r="C17" s="18" t="s">
        <v>546</v>
      </c>
      <c r="D17" s="18" t="s">
        <v>546</v>
      </c>
    </row>
    <row r="18" spans="1:4" x14ac:dyDescent="0.2">
      <c r="A18" s="373">
        <v>25</v>
      </c>
      <c r="B18" s="12" t="s">
        <v>592</v>
      </c>
      <c r="C18" s="11" t="s">
        <v>540</v>
      </c>
      <c r="D18" s="126" t="s">
        <v>540</v>
      </c>
    </row>
    <row r="19" spans="1:4" x14ac:dyDescent="0.2">
      <c r="A19" s="373">
        <v>28</v>
      </c>
      <c r="B19" s="12" t="s">
        <v>593</v>
      </c>
      <c r="C19" s="11" t="s">
        <v>547</v>
      </c>
      <c r="D19" s="126" t="s">
        <v>547</v>
      </c>
    </row>
    <row r="20" spans="1:4" x14ac:dyDescent="0.2">
      <c r="A20" s="373">
        <v>35</v>
      </c>
      <c r="B20" s="12" t="s">
        <v>545</v>
      </c>
      <c r="C20" s="11" t="s">
        <v>545</v>
      </c>
      <c r="D20" s="126" t="s">
        <v>545</v>
      </c>
    </row>
    <row r="21" spans="1:4" x14ac:dyDescent="0.2">
      <c r="A21" s="373">
        <v>36</v>
      </c>
      <c r="B21" s="12" t="s">
        <v>594</v>
      </c>
      <c r="C21" s="11" t="s">
        <v>547</v>
      </c>
      <c r="D21" s="126" t="s">
        <v>547</v>
      </c>
    </row>
    <row r="22" spans="1:4" x14ac:dyDescent="0.2">
      <c r="A22" s="373">
        <v>37</v>
      </c>
      <c r="B22" s="12" t="s">
        <v>595</v>
      </c>
      <c r="C22" s="11"/>
      <c r="D22" s="126" t="s">
        <v>541</v>
      </c>
    </row>
    <row r="23" spans="1:4" x14ac:dyDescent="0.2">
      <c r="A23" s="373">
        <v>38</v>
      </c>
      <c r="B23" s="12" t="s">
        <v>596</v>
      </c>
      <c r="C23" s="11" t="s">
        <v>542</v>
      </c>
      <c r="D23" s="126" t="s">
        <v>541</v>
      </c>
    </row>
    <row r="24" spans="1:4" ht="25.5" x14ac:dyDescent="0.2">
      <c r="A24" s="373">
        <v>39</v>
      </c>
      <c r="B24" s="12" t="s">
        <v>597</v>
      </c>
      <c r="C24" s="11" t="s">
        <v>542</v>
      </c>
      <c r="D24" s="126" t="s">
        <v>541</v>
      </c>
    </row>
    <row r="25" spans="1:4" x14ac:dyDescent="0.2">
      <c r="A25" s="373">
        <v>41</v>
      </c>
      <c r="B25" s="12" t="s">
        <v>708</v>
      </c>
      <c r="C25" s="11" t="s">
        <v>708</v>
      </c>
      <c r="D25" s="126" t="s">
        <v>708</v>
      </c>
    </row>
    <row r="26" spans="1:4" x14ac:dyDescent="0.2">
      <c r="A26" s="373">
        <v>43</v>
      </c>
      <c r="B26" s="12" t="s">
        <v>598</v>
      </c>
      <c r="C26" s="11"/>
      <c r="D26" s="126" t="s">
        <v>204</v>
      </c>
    </row>
    <row r="27" spans="1:4" x14ac:dyDescent="0.2">
      <c r="A27" s="373">
        <v>45</v>
      </c>
      <c r="B27" s="12" t="s">
        <v>1067</v>
      </c>
      <c r="C27" s="11" t="s">
        <v>198</v>
      </c>
      <c r="D27" s="126" t="s">
        <v>198</v>
      </c>
    </row>
    <row r="28" spans="1:4" x14ac:dyDescent="0.2">
      <c r="A28" s="373">
        <v>46</v>
      </c>
      <c r="B28" s="12" t="s">
        <v>199</v>
      </c>
      <c r="C28" s="11" t="s">
        <v>199</v>
      </c>
      <c r="D28" s="126" t="s">
        <v>199</v>
      </c>
    </row>
    <row r="29" spans="1:4" x14ac:dyDescent="0.2">
      <c r="A29" s="373">
        <v>49</v>
      </c>
      <c r="B29" s="12" t="s">
        <v>541</v>
      </c>
      <c r="C29" s="11"/>
      <c r="D29" s="126" t="s">
        <v>541</v>
      </c>
    </row>
    <row r="30" spans="1:4" x14ac:dyDescent="0.2">
      <c r="A30" s="373">
        <v>55</v>
      </c>
      <c r="B30" s="12" t="s">
        <v>599</v>
      </c>
      <c r="C30" s="11" t="s">
        <v>542</v>
      </c>
      <c r="D30" s="126" t="s">
        <v>541</v>
      </c>
    </row>
    <row r="31" spans="1:4" x14ac:dyDescent="0.2">
      <c r="A31" s="373">
        <v>57</v>
      </c>
      <c r="B31" s="12" t="s">
        <v>1002</v>
      </c>
      <c r="C31" s="18" t="s">
        <v>708</v>
      </c>
      <c r="D31" s="18" t="s">
        <v>708</v>
      </c>
    </row>
    <row r="32" spans="1:4" x14ac:dyDescent="0.2">
      <c r="A32" s="373">
        <v>59</v>
      </c>
      <c r="B32" s="12" t="s">
        <v>600</v>
      </c>
      <c r="C32" s="126" t="s">
        <v>540</v>
      </c>
      <c r="D32" s="126" t="s">
        <v>540</v>
      </c>
    </row>
    <row r="33" spans="1:4" x14ac:dyDescent="0.2">
      <c r="A33" s="373">
        <v>65</v>
      </c>
      <c r="B33" s="12" t="s">
        <v>601</v>
      </c>
      <c r="C33" s="11" t="s">
        <v>547</v>
      </c>
      <c r="D33" s="126" t="s">
        <v>547</v>
      </c>
    </row>
    <row r="34" spans="1:4" x14ac:dyDescent="0.2">
      <c r="A34" s="373">
        <v>69</v>
      </c>
      <c r="B34" s="12" t="s">
        <v>1003</v>
      </c>
      <c r="C34" s="11" t="s">
        <v>204</v>
      </c>
      <c r="D34" s="126" t="s">
        <v>204</v>
      </c>
    </row>
    <row r="35" spans="1:4" x14ac:dyDescent="0.2">
      <c r="A35" s="373">
        <v>70</v>
      </c>
      <c r="B35" s="12" t="s">
        <v>3263</v>
      </c>
      <c r="C35" s="11"/>
      <c r="D35" s="126" t="s">
        <v>204</v>
      </c>
    </row>
    <row r="36" spans="1:4" x14ac:dyDescent="0.2">
      <c r="A36" s="373">
        <v>71</v>
      </c>
      <c r="B36" s="12" t="s">
        <v>887</v>
      </c>
      <c r="C36" s="11" t="s">
        <v>204</v>
      </c>
      <c r="D36" s="126" t="s">
        <v>204</v>
      </c>
    </row>
    <row r="37" spans="1:4" x14ac:dyDescent="0.2">
      <c r="A37" s="373">
        <v>72</v>
      </c>
      <c r="B37" s="12" t="s">
        <v>888</v>
      </c>
      <c r="C37" s="11" t="s">
        <v>204</v>
      </c>
      <c r="D37" s="126" t="s">
        <v>204</v>
      </c>
    </row>
    <row r="38" spans="1:4" x14ac:dyDescent="0.2">
      <c r="A38" s="373">
        <v>75</v>
      </c>
      <c r="B38" s="12" t="s">
        <v>889</v>
      </c>
      <c r="C38" s="11" t="s">
        <v>198</v>
      </c>
      <c r="D38" s="126" t="s">
        <v>198</v>
      </c>
    </row>
    <row r="39" spans="1:4" x14ac:dyDescent="0.2">
      <c r="A39" s="373">
        <v>76</v>
      </c>
      <c r="B39" s="12" t="s">
        <v>890</v>
      </c>
      <c r="C39" s="11" t="s">
        <v>542</v>
      </c>
      <c r="D39" s="126"/>
    </row>
    <row r="40" spans="1:4" x14ac:dyDescent="0.2">
      <c r="A40" s="373">
        <v>77</v>
      </c>
      <c r="B40" s="12" t="s">
        <v>1004</v>
      </c>
      <c r="C40" s="11" t="s">
        <v>542</v>
      </c>
      <c r="D40" s="126" t="s">
        <v>541</v>
      </c>
    </row>
    <row r="41" spans="1:4" x14ac:dyDescent="0.2">
      <c r="A41" s="373">
        <v>78</v>
      </c>
      <c r="B41" s="12" t="s">
        <v>891</v>
      </c>
      <c r="C41" s="11" t="s">
        <v>547</v>
      </c>
      <c r="D41" s="126" t="s">
        <v>547</v>
      </c>
    </row>
    <row r="42" spans="1:4" x14ac:dyDescent="0.2">
      <c r="A42" s="373">
        <v>79</v>
      </c>
      <c r="B42" s="12" t="s">
        <v>892</v>
      </c>
      <c r="C42" s="11" t="s">
        <v>914</v>
      </c>
      <c r="D42" s="126" t="s">
        <v>914</v>
      </c>
    </row>
    <row r="43" spans="1:4" x14ac:dyDescent="0.2">
      <c r="A43" s="373">
        <v>84</v>
      </c>
      <c r="B43" s="12" t="s">
        <v>548</v>
      </c>
      <c r="C43" s="11" t="s">
        <v>548</v>
      </c>
      <c r="D43" s="126" t="s">
        <v>548</v>
      </c>
    </row>
    <row r="44" spans="1:4" x14ac:dyDescent="0.2">
      <c r="A44" s="373">
        <v>90</v>
      </c>
      <c r="B44" s="12" t="s">
        <v>893</v>
      </c>
      <c r="C44" s="11" t="s">
        <v>547</v>
      </c>
      <c r="D44" s="126" t="s">
        <v>547</v>
      </c>
    </row>
    <row r="45" spans="1:4" x14ac:dyDescent="0.2">
      <c r="A45" s="373">
        <v>91</v>
      </c>
      <c r="B45" s="12" t="s">
        <v>894</v>
      </c>
      <c r="C45" s="11" t="s">
        <v>547</v>
      </c>
      <c r="D45" s="126" t="s">
        <v>547</v>
      </c>
    </row>
    <row r="46" spans="1:4" x14ac:dyDescent="0.2">
      <c r="A46" s="373">
        <v>92</v>
      </c>
      <c r="B46" s="12" t="s">
        <v>543</v>
      </c>
      <c r="C46" s="11" t="s">
        <v>543</v>
      </c>
      <c r="D46" s="126" t="s">
        <v>543</v>
      </c>
    </row>
    <row r="47" spans="1:4" x14ac:dyDescent="0.2">
      <c r="C47"/>
    </row>
    <row r="48" spans="1:4" x14ac:dyDescent="0.2">
      <c r="C48"/>
    </row>
    <row r="49" spans="3:3" x14ac:dyDescent="0.2">
      <c r="C49"/>
    </row>
  </sheetData>
  <customSheetViews>
    <customSheetView guid="{A751BF42-68F4-4BC0-A7EA-44F046D619A6}" scale="75" showPageBreaks="1" view="pageBreakPreview" showRuler="0" topLeftCell="A25">
      <selection activeCell="D74" sqref="A1:D74"/>
      <pageMargins left="0.59055118110236227" right="0.39370078740157483" top="0.39370078740157483" bottom="0.39370078740157483" header="0.51181102362204722" footer="0.51181102362204722"/>
      <pageSetup paperSize="9" orientation="portrait" verticalDpi="0" r:id="rId1"/>
      <headerFooter alignWithMargins="0"/>
    </customSheetView>
  </customSheetViews>
  <mergeCells count="5">
    <mergeCell ref="C1:D1"/>
    <mergeCell ref="A2:D2"/>
    <mergeCell ref="A3:A4"/>
    <mergeCell ref="B3:B4"/>
    <mergeCell ref="C3:D3"/>
  </mergeCells>
  <phoneticPr fontId="7" type="noConversion"/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I299"/>
  <sheetViews>
    <sheetView tabSelected="1" view="pageBreakPreview" zoomScale="130" zoomScaleNormal="100" zoomScaleSheetLayoutView="130" workbookViewId="0">
      <pane ySplit="3" topLeftCell="A4" activePane="bottomLeft" state="frozen"/>
      <selection pane="bottomLeft" activeCell="K16" sqref="K16"/>
    </sheetView>
  </sheetViews>
  <sheetFormatPr defaultColWidth="8.85546875" defaultRowHeight="12.75" x14ac:dyDescent="0.2"/>
  <cols>
    <col min="1" max="1" width="8.85546875" style="10" customWidth="1"/>
    <col min="2" max="2" width="4.28515625" style="10" customWidth="1"/>
    <col min="3" max="3" width="54.28515625" style="10" customWidth="1"/>
    <col min="4" max="4" width="14.85546875" style="10" customWidth="1"/>
    <col min="5" max="5" width="13.85546875" style="10" customWidth="1"/>
    <col min="6" max="6" width="8.85546875" style="10"/>
    <col min="7" max="7" width="11.5703125" style="10" bestFit="1" customWidth="1"/>
    <col min="8" max="16384" width="8.85546875" style="10"/>
  </cols>
  <sheetData>
    <row r="1" spans="1:5" ht="48.75" customHeight="1" x14ac:dyDescent="0.2">
      <c r="C1" s="305"/>
      <c r="D1" s="742" t="s">
        <v>3507</v>
      </c>
      <c r="E1" s="742"/>
    </row>
    <row r="2" spans="1:5" ht="40.5" customHeight="1" x14ac:dyDescent="0.2">
      <c r="A2" s="743" t="s">
        <v>3007</v>
      </c>
      <c r="B2" s="743"/>
      <c r="C2" s="743"/>
      <c r="D2" s="743"/>
      <c r="E2" s="743"/>
    </row>
    <row r="3" spans="1:5" ht="33.75" customHeight="1" x14ac:dyDescent="0.2">
      <c r="A3" s="744" t="s">
        <v>76</v>
      </c>
      <c r="B3" s="745"/>
      <c r="C3" s="123" t="s">
        <v>73</v>
      </c>
      <c r="D3" s="123" t="s">
        <v>538</v>
      </c>
      <c r="E3" s="123" t="s">
        <v>539</v>
      </c>
    </row>
    <row r="4" spans="1:5" ht="21" customHeight="1" x14ac:dyDescent="0.2">
      <c r="A4" s="728" t="s">
        <v>913</v>
      </c>
      <c r="B4" s="729"/>
      <c r="C4" s="729"/>
      <c r="D4" s="729"/>
      <c r="E4" s="730"/>
    </row>
    <row r="5" spans="1:5" x14ac:dyDescent="0.2">
      <c r="A5" s="734">
        <v>1</v>
      </c>
      <c r="B5" s="735"/>
      <c r="C5" s="295" t="s">
        <v>540</v>
      </c>
      <c r="D5" s="292">
        <v>1199.83</v>
      </c>
      <c r="E5" s="292">
        <v>1199.83</v>
      </c>
    </row>
    <row r="6" spans="1:5" x14ac:dyDescent="0.2">
      <c r="A6" s="734">
        <v>1</v>
      </c>
      <c r="B6" s="735"/>
      <c r="C6" s="295" t="s">
        <v>541</v>
      </c>
      <c r="D6" s="292">
        <v>0</v>
      </c>
      <c r="E6" s="292">
        <v>1702.62</v>
      </c>
    </row>
    <row r="7" spans="1:5" x14ac:dyDescent="0.2">
      <c r="A7" s="734">
        <v>1</v>
      </c>
      <c r="B7" s="735"/>
      <c r="C7" s="295" t="s">
        <v>542</v>
      </c>
      <c r="D7" s="292">
        <v>1053.72</v>
      </c>
      <c r="E7" s="292">
        <v>0</v>
      </c>
    </row>
    <row r="8" spans="1:5" ht="14.25" customHeight="1" x14ac:dyDescent="0.2">
      <c r="A8" s="734">
        <v>1</v>
      </c>
      <c r="B8" s="735"/>
      <c r="C8" s="295" t="s">
        <v>543</v>
      </c>
      <c r="D8" s="292">
        <v>1858.13</v>
      </c>
      <c r="E8" s="292">
        <v>1858.13</v>
      </c>
    </row>
    <row r="9" spans="1:5" ht="16.5" customHeight="1" x14ac:dyDescent="0.2">
      <c r="A9" s="734">
        <v>1</v>
      </c>
      <c r="B9" s="735"/>
      <c r="C9" s="295" t="s">
        <v>544</v>
      </c>
      <c r="D9" s="292">
        <v>2210.2399999999998</v>
      </c>
      <c r="E9" s="292">
        <v>2210.2399999999998</v>
      </c>
    </row>
    <row r="10" spans="1:5" ht="15" customHeight="1" x14ac:dyDescent="0.2">
      <c r="A10" s="734">
        <v>1</v>
      </c>
      <c r="B10" s="735"/>
      <c r="C10" s="295" t="s">
        <v>545</v>
      </c>
      <c r="D10" s="292">
        <v>1294.73</v>
      </c>
      <c r="E10" s="292">
        <v>1294.73</v>
      </c>
    </row>
    <row r="11" spans="1:5" ht="14.25" customHeight="1" x14ac:dyDescent="0.2">
      <c r="A11" s="734">
        <v>1</v>
      </c>
      <c r="B11" s="735"/>
      <c r="C11" s="295" t="s">
        <v>546</v>
      </c>
      <c r="D11" s="292">
        <v>1638.44</v>
      </c>
      <c r="E11" s="292">
        <v>1638.44</v>
      </c>
    </row>
    <row r="12" spans="1:5" ht="15" customHeight="1" x14ac:dyDescent="0.2">
      <c r="A12" s="734">
        <v>1</v>
      </c>
      <c r="B12" s="735"/>
      <c r="C12" s="295" t="s">
        <v>547</v>
      </c>
      <c r="D12" s="292">
        <v>1202.79</v>
      </c>
      <c r="E12" s="292">
        <v>1202.79</v>
      </c>
    </row>
    <row r="13" spans="1:5" ht="13.5" customHeight="1" x14ac:dyDescent="0.2">
      <c r="A13" s="734">
        <v>1</v>
      </c>
      <c r="B13" s="735"/>
      <c r="C13" s="293" t="s">
        <v>708</v>
      </c>
      <c r="D13" s="292">
        <v>1443.35</v>
      </c>
      <c r="E13" s="292">
        <v>1443.35</v>
      </c>
    </row>
    <row r="14" spans="1:5" ht="15.75" customHeight="1" x14ac:dyDescent="0.2">
      <c r="A14" s="734">
        <v>1</v>
      </c>
      <c r="B14" s="735"/>
      <c r="C14" s="293" t="s">
        <v>315</v>
      </c>
      <c r="D14" s="292">
        <v>1202.79</v>
      </c>
      <c r="E14" s="292">
        <v>1202.79</v>
      </c>
    </row>
    <row r="15" spans="1:5" ht="15.75" customHeight="1" x14ac:dyDescent="0.2">
      <c r="A15" s="734">
        <v>1</v>
      </c>
      <c r="B15" s="735"/>
      <c r="C15" s="295" t="s">
        <v>548</v>
      </c>
      <c r="D15" s="292">
        <v>811.05</v>
      </c>
      <c r="E15" s="292">
        <v>811.05</v>
      </c>
    </row>
    <row r="16" spans="1:5" ht="13.5" customHeight="1" x14ac:dyDescent="0.2">
      <c r="A16" s="734">
        <v>1</v>
      </c>
      <c r="B16" s="735"/>
      <c r="C16" s="295" t="s">
        <v>197</v>
      </c>
      <c r="D16" s="292">
        <v>1576.02</v>
      </c>
      <c r="E16" s="292">
        <v>1576.02</v>
      </c>
    </row>
    <row r="17" spans="1:5" ht="13.5" customHeight="1" x14ac:dyDescent="0.2">
      <c r="A17" s="734">
        <v>1</v>
      </c>
      <c r="B17" s="735"/>
      <c r="C17" s="295" t="s">
        <v>198</v>
      </c>
      <c r="D17" s="292">
        <v>781.13</v>
      </c>
      <c r="E17" s="292">
        <v>781.13</v>
      </c>
    </row>
    <row r="18" spans="1:5" ht="12.75" customHeight="1" x14ac:dyDescent="0.2">
      <c r="A18" s="734">
        <v>1</v>
      </c>
      <c r="B18" s="735"/>
      <c r="C18" s="295" t="s">
        <v>199</v>
      </c>
      <c r="D18" s="292">
        <v>508.9</v>
      </c>
      <c r="E18" s="292">
        <v>508.9</v>
      </c>
    </row>
    <row r="19" spans="1:5" x14ac:dyDescent="0.2">
      <c r="A19" s="734">
        <v>1</v>
      </c>
      <c r="B19" s="735"/>
      <c r="C19" s="295" t="s">
        <v>200</v>
      </c>
      <c r="D19" s="292">
        <v>775.87</v>
      </c>
      <c r="E19" s="292">
        <v>775.87</v>
      </c>
    </row>
    <row r="20" spans="1:5" ht="13.9" customHeight="1" x14ac:dyDescent="0.2">
      <c r="A20" s="734">
        <v>1</v>
      </c>
      <c r="B20" s="735"/>
      <c r="C20" s="293" t="s">
        <v>912</v>
      </c>
      <c r="D20" s="298">
        <v>1962.36</v>
      </c>
      <c r="E20" s="298">
        <v>1962.36</v>
      </c>
    </row>
    <row r="21" spans="1:5" ht="27" customHeight="1" x14ac:dyDescent="0.2">
      <c r="A21" s="728" t="s">
        <v>3008</v>
      </c>
      <c r="B21" s="729"/>
      <c r="C21" s="729"/>
      <c r="D21" s="729"/>
      <c r="E21" s="730"/>
    </row>
    <row r="22" spans="1:5" ht="24.75" customHeight="1" x14ac:dyDescent="0.2">
      <c r="A22" s="734" t="s">
        <v>281</v>
      </c>
      <c r="B22" s="735"/>
      <c r="C22" s="296" t="s">
        <v>3512</v>
      </c>
      <c r="D22" s="292">
        <v>565</v>
      </c>
      <c r="E22" s="292">
        <v>565</v>
      </c>
    </row>
    <row r="23" spans="1:5" ht="24" customHeight="1" x14ac:dyDescent="0.2">
      <c r="A23" s="734" t="s">
        <v>282</v>
      </c>
      <c r="B23" s="735"/>
      <c r="C23" s="293" t="s">
        <v>247</v>
      </c>
      <c r="D23" s="292">
        <v>7278.96</v>
      </c>
      <c r="E23" s="292">
        <v>7278.96</v>
      </c>
    </row>
    <row r="24" spans="1:5" ht="25.5" x14ac:dyDescent="0.2">
      <c r="A24" s="734" t="s">
        <v>283</v>
      </c>
      <c r="B24" s="735"/>
      <c r="C24" s="293" t="s">
        <v>248</v>
      </c>
      <c r="D24" s="292">
        <v>5473.33</v>
      </c>
      <c r="E24" s="292">
        <v>5473.33</v>
      </c>
    </row>
    <row r="25" spans="1:5" x14ac:dyDescent="0.2">
      <c r="A25" s="734" t="s">
        <v>18</v>
      </c>
      <c r="B25" s="735"/>
      <c r="C25" s="420" t="s">
        <v>537</v>
      </c>
      <c r="D25" s="292">
        <v>643.05999999999995</v>
      </c>
      <c r="E25" s="292">
        <v>643.05999999999995</v>
      </c>
    </row>
    <row r="26" spans="1:5" ht="25.5" x14ac:dyDescent="0.2">
      <c r="A26" s="734" t="s">
        <v>19</v>
      </c>
      <c r="B26" s="735"/>
      <c r="C26" s="421" t="s">
        <v>3009</v>
      </c>
      <c r="D26" s="292">
        <v>14885.82</v>
      </c>
      <c r="E26" s="292">
        <v>14885.82</v>
      </c>
    </row>
    <row r="27" spans="1:5" ht="25.5" customHeight="1" x14ac:dyDescent="0.2">
      <c r="A27" s="734" t="s">
        <v>20</v>
      </c>
      <c r="B27" s="735"/>
      <c r="C27" s="421" t="s">
        <v>3010</v>
      </c>
      <c r="D27" s="292">
        <v>4776.3599999999997</v>
      </c>
      <c r="E27" s="292"/>
    </row>
    <row r="28" spans="1:5" ht="25.5" x14ac:dyDescent="0.2">
      <c r="A28" s="734" t="s">
        <v>21</v>
      </c>
      <c r="B28" s="735"/>
      <c r="C28" s="421" t="s">
        <v>3011</v>
      </c>
      <c r="D28" s="292">
        <v>3433.61</v>
      </c>
      <c r="E28" s="292"/>
    </row>
    <row r="29" spans="1:5" ht="25.5" x14ac:dyDescent="0.2">
      <c r="A29" s="734" t="s">
        <v>22</v>
      </c>
      <c r="B29" s="735"/>
      <c r="C29" s="421" t="s">
        <v>3012</v>
      </c>
      <c r="D29" s="292"/>
      <c r="E29" s="292">
        <v>1165.28</v>
      </c>
    </row>
    <row r="30" spans="1:5" ht="24.75" customHeight="1" x14ac:dyDescent="0.2">
      <c r="A30" s="728" t="s">
        <v>427</v>
      </c>
      <c r="B30" s="729"/>
      <c r="C30" s="729"/>
      <c r="D30" s="729"/>
      <c r="E30" s="730"/>
    </row>
    <row r="31" spans="1:5" x14ac:dyDescent="0.2">
      <c r="A31" s="734" t="s">
        <v>252</v>
      </c>
      <c r="B31" s="735"/>
      <c r="C31" s="293" t="s">
        <v>540</v>
      </c>
      <c r="D31" s="294">
        <v>857.02</v>
      </c>
      <c r="E31" s="294">
        <v>857.02</v>
      </c>
    </row>
    <row r="32" spans="1:5" x14ac:dyDescent="0.2">
      <c r="A32" s="734" t="s">
        <v>252</v>
      </c>
      <c r="B32" s="735"/>
      <c r="C32" s="293" t="s">
        <v>541</v>
      </c>
      <c r="D32" s="294">
        <v>0</v>
      </c>
      <c r="E32" s="294">
        <v>1135.08</v>
      </c>
    </row>
    <row r="33" spans="1:5" x14ac:dyDescent="0.2">
      <c r="A33" s="734" t="s">
        <v>252</v>
      </c>
      <c r="B33" s="735"/>
      <c r="C33" s="293" t="s">
        <v>542</v>
      </c>
      <c r="D33" s="294">
        <v>752.66</v>
      </c>
      <c r="E33" s="294">
        <v>0</v>
      </c>
    </row>
    <row r="34" spans="1:5" x14ac:dyDescent="0.2">
      <c r="A34" s="734" t="s">
        <v>252</v>
      </c>
      <c r="B34" s="735"/>
      <c r="C34" s="293" t="s">
        <v>543</v>
      </c>
      <c r="D34" s="294">
        <v>1548.44</v>
      </c>
      <c r="E34" s="294">
        <v>1548.44</v>
      </c>
    </row>
    <row r="35" spans="1:5" x14ac:dyDescent="0.2">
      <c r="A35" s="734" t="s">
        <v>252</v>
      </c>
      <c r="B35" s="735"/>
      <c r="C35" s="293" t="s">
        <v>544</v>
      </c>
      <c r="D35" s="294">
        <v>1425.96</v>
      </c>
      <c r="E35" s="294">
        <v>1425.96</v>
      </c>
    </row>
    <row r="36" spans="1:5" x14ac:dyDescent="0.2">
      <c r="A36" s="734" t="s">
        <v>252</v>
      </c>
      <c r="B36" s="735"/>
      <c r="C36" s="293" t="s">
        <v>545</v>
      </c>
      <c r="D36" s="294">
        <v>892.92</v>
      </c>
      <c r="E36" s="294">
        <v>892.92</v>
      </c>
    </row>
    <row r="37" spans="1:5" x14ac:dyDescent="0.2">
      <c r="A37" s="734" t="s">
        <v>252</v>
      </c>
      <c r="B37" s="735"/>
      <c r="C37" s="293" t="s">
        <v>546</v>
      </c>
      <c r="D37" s="294">
        <v>1129.96</v>
      </c>
      <c r="E37" s="294">
        <v>1129.96</v>
      </c>
    </row>
    <row r="38" spans="1:5" x14ac:dyDescent="0.2">
      <c r="A38" s="734" t="s">
        <v>252</v>
      </c>
      <c r="B38" s="735"/>
      <c r="C38" s="293" t="s">
        <v>547</v>
      </c>
      <c r="D38" s="294">
        <v>801.86</v>
      </c>
      <c r="E38" s="294">
        <v>801.86</v>
      </c>
    </row>
    <row r="39" spans="1:5" x14ac:dyDescent="0.2">
      <c r="A39" s="734" t="s">
        <v>252</v>
      </c>
      <c r="B39" s="735"/>
      <c r="C39" s="293" t="s">
        <v>708</v>
      </c>
      <c r="D39" s="294">
        <v>801.86</v>
      </c>
      <c r="E39" s="294">
        <v>801.86</v>
      </c>
    </row>
    <row r="40" spans="1:5" x14ac:dyDescent="0.2">
      <c r="A40" s="734" t="s">
        <v>252</v>
      </c>
      <c r="B40" s="735"/>
      <c r="C40" s="293" t="s">
        <v>315</v>
      </c>
      <c r="D40" s="294">
        <v>801.86</v>
      </c>
      <c r="E40" s="294">
        <v>801.86</v>
      </c>
    </row>
    <row r="41" spans="1:5" x14ac:dyDescent="0.2">
      <c r="A41" s="734" t="s">
        <v>252</v>
      </c>
      <c r="B41" s="735"/>
      <c r="C41" s="293" t="s">
        <v>548</v>
      </c>
      <c r="D41" s="294">
        <v>648.84</v>
      </c>
      <c r="E41" s="294">
        <v>648.84</v>
      </c>
    </row>
    <row r="42" spans="1:5" x14ac:dyDescent="0.2">
      <c r="A42" s="734" t="s">
        <v>252</v>
      </c>
      <c r="B42" s="735"/>
      <c r="C42" s="293" t="s">
        <v>197</v>
      </c>
      <c r="D42" s="294">
        <v>1050.68</v>
      </c>
      <c r="E42" s="294">
        <v>1050.68</v>
      </c>
    </row>
    <row r="43" spans="1:5" x14ac:dyDescent="0.2">
      <c r="A43" s="734" t="s">
        <v>252</v>
      </c>
      <c r="B43" s="735"/>
      <c r="C43" s="293" t="s">
        <v>198</v>
      </c>
      <c r="D43" s="294">
        <v>624.9</v>
      </c>
      <c r="E43" s="294">
        <v>624.9</v>
      </c>
    </row>
    <row r="44" spans="1:5" x14ac:dyDescent="0.2">
      <c r="A44" s="734" t="s">
        <v>252</v>
      </c>
      <c r="B44" s="735"/>
      <c r="C44" s="293" t="s">
        <v>199</v>
      </c>
      <c r="D44" s="294">
        <v>535.67999999999995</v>
      </c>
      <c r="E44" s="294">
        <v>535.67999999999995</v>
      </c>
    </row>
    <row r="45" spans="1:5" x14ac:dyDescent="0.2">
      <c r="A45" s="734" t="s">
        <v>252</v>
      </c>
      <c r="B45" s="735"/>
      <c r="C45" s="293" t="s">
        <v>200</v>
      </c>
      <c r="D45" s="294">
        <v>646.55999999999995</v>
      </c>
      <c r="E45" s="294">
        <v>646.55999999999995</v>
      </c>
    </row>
    <row r="46" spans="1:5" x14ac:dyDescent="0.2">
      <c r="A46" s="734" t="s">
        <v>252</v>
      </c>
      <c r="B46" s="735"/>
      <c r="C46" s="293" t="s">
        <v>912</v>
      </c>
      <c r="D46" s="294">
        <v>2182.0700000000002</v>
      </c>
      <c r="E46" s="294">
        <v>2182.0700000000002</v>
      </c>
    </row>
    <row r="47" spans="1:5" ht="25.5" x14ac:dyDescent="0.2">
      <c r="A47" s="734" t="s">
        <v>884</v>
      </c>
      <c r="B47" s="735"/>
      <c r="C47" s="421" t="s">
        <v>1190</v>
      </c>
      <c r="D47" s="294">
        <v>1956.37</v>
      </c>
      <c r="E47" s="294">
        <v>1956.37</v>
      </c>
    </row>
    <row r="48" spans="1:5" ht="21.75" customHeight="1" x14ac:dyDescent="0.2">
      <c r="A48" s="728" t="s">
        <v>74</v>
      </c>
      <c r="B48" s="729"/>
      <c r="C48" s="729"/>
      <c r="D48" s="729"/>
      <c r="E48" s="730"/>
    </row>
    <row r="49" spans="1:9" x14ac:dyDescent="0.2">
      <c r="A49" s="734" t="s">
        <v>252</v>
      </c>
      <c r="B49" s="735"/>
      <c r="C49" s="293" t="s">
        <v>540</v>
      </c>
      <c r="D49" s="294">
        <v>471.36</v>
      </c>
      <c r="E49" s="294">
        <v>471.36</v>
      </c>
    </row>
    <row r="50" spans="1:9" x14ac:dyDescent="0.2">
      <c r="A50" s="734" t="s">
        <v>252</v>
      </c>
      <c r="B50" s="735"/>
      <c r="C50" s="293" t="s">
        <v>541</v>
      </c>
      <c r="D50" s="294">
        <v>0</v>
      </c>
      <c r="E50" s="294">
        <v>624.29</v>
      </c>
    </row>
    <row r="51" spans="1:9" x14ac:dyDescent="0.2">
      <c r="A51" s="734" t="s">
        <v>252</v>
      </c>
      <c r="B51" s="735"/>
      <c r="C51" s="293" t="s">
        <v>542</v>
      </c>
      <c r="D51" s="294">
        <v>413.96</v>
      </c>
      <c r="E51" s="294">
        <v>0</v>
      </c>
    </row>
    <row r="52" spans="1:9" x14ac:dyDescent="0.2">
      <c r="A52" s="734" t="s">
        <v>252</v>
      </c>
      <c r="B52" s="735"/>
      <c r="C52" s="293" t="s">
        <v>543</v>
      </c>
      <c r="D52" s="294">
        <v>851.64</v>
      </c>
      <c r="E52" s="294">
        <v>851.64</v>
      </c>
    </row>
    <row r="53" spans="1:9" x14ac:dyDescent="0.2">
      <c r="A53" s="734" t="s">
        <v>252</v>
      </c>
      <c r="B53" s="735"/>
      <c r="C53" s="293" t="s">
        <v>544</v>
      </c>
      <c r="D53" s="294">
        <v>784.28</v>
      </c>
      <c r="E53" s="294">
        <v>784.28</v>
      </c>
    </row>
    <row r="54" spans="1:9" x14ac:dyDescent="0.2">
      <c r="A54" s="734" t="s">
        <v>252</v>
      </c>
      <c r="B54" s="735"/>
      <c r="C54" s="293" t="s">
        <v>545</v>
      </c>
      <c r="D54" s="294">
        <v>491.11</v>
      </c>
      <c r="E54" s="294">
        <v>491.11</v>
      </c>
    </row>
    <row r="55" spans="1:9" x14ac:dyDescent="0.2">
      <c r="A55" s="734" t="s">
        <v>252</v>
      </c>
      <c r="B55" s="735"/>
      <c r="C55" s="293" t="s">
        <v>546</v>
      </c>
      <c r="D55" s="294">
        <v>621.48</v>
      </c>
      <c r="E55" s="294">
        <v>621.48</v>
      </c>
    </row>
    <row r="56" spans="1:9" ht="12.75" customHeight="1" x14ac:dyDescent="0.2">
      <c r="A56" s="734" t="s">
        <v>252</v>
      </c>
      <c r="B56" s="735"/>
      <c r="C56" s="293" t="s">
        <v>547</v>
      </c>
      <c r="D56" s="294">
        <v>441.02</v>
      </c>
      <c r="E56" s="294">
        <v>441.02</v>
      </c>
    </row>
    <row r="57" spans="1:9" s="427" customFormat="1" x14ac:dyDescent="0.2">
      <c r="A57" s="734" t="s">
        <v>252</v>
      </c>
      <c r="B57" s="735"/>
      <c r="C57" s="293" t="s">
        <v>708</v>
      </c>
      <c r="D57" s="294">
        <v>441.02</v>
      </c>
      <c r="E57" s="294">
        <v>441.02</v>
      </c>
      <c r="I57" s="117"/>
    </row>
    <row r="58" spans="1:9" s="427" customFormat="1" x14ac:dyDescent="0.2">
      <c r="A58" s="734" t="s">
        <v>252</v>
      </c>
      <c r="B58" s="735"/>
      <c r="C58" s="293" t="s">
        <v>315</v>
      </c>
      <c r="D58" s="294">
        <v>441.02</v>
      </c>
      <c r="E58" s="294">
        <v>441.02</v>
      </c>
      <c r="I58" s="117"/>
    </row>
    <row r="59" spans="1:9" s="427" customFormat="1" x14ac:dyDescent="0.2">
      <c r="A59" s="734" t="s">
        <v>252</v>
      </c>
      <c r="B59" s="735"/>
      <c r="C59" s="293" t="s">
        <v>548</v>
      </c>
      <c r="D59" s="294">
        <v>356.86</v>
      </c>
      <c r="E59" s="294">
        <v>356.86</v>
      </c>
    </row>
    <row r="60" spans="1:9" s="427" customFormat="1" x14ac:dyDescent="0.2">
      <c r="A60" s="734" t="s">
        <v>252</v>
      </c>
      <c r="B60" s="735"/>
      <c r="C60" s="293" t="s">
        <v>197</v>
      </c>
      <c r="D60" s="294">
        <v>577.87</v>
      </c>
      <c r="E60" s="294">
        <v>577.87</v>
      </c>
    </row>
    <row r="61" spans="1:9" s="427" customFormat="1" x14ac:dyDescent="0.2">
      <c r="A61" s="734" t="s">
        <v>252</v>
      </c>
      <c r="B61" s="735"/>
      <c r="C61" s="293" t="s">
        <v>198</v>
      </c>
      <c r="D61" s="294">
        <v>343.7</v>
      </c>
      <c r="E61" s="294">
        <v>343.7</v>
      </c>
    </row>
    <row r="62" spans="1:9" s="427" customFormat="1" x14ac:dyDescent="0.2">
      <c r="A62" s="734" t="s">
        <v>252</v>
      </c>
      <c r="B62" s="735"/>
      <c r="C62" s="293" t="s">
        <v>199</v>
      </c>
      <c r="D62" s="294">
        <v>294.62</v>
      </c>
      <c r="E62" s="294">
        <v>294.62</v>
      </c>
    </row>
    <row r="63" spans="1:9" s="427" customFormat="1" x14ac:dyDescent="0.2">
      <c r="A63" s="734" t="s">
        <v>252</v>
      </c>
      <c r="B63" s="735"/>
      <c r="C63" s="293" t="s">
        <v>200</v>
      </c>
      <c r="D63" s="294">
        <v>355.61</v>
      </c>
      <c r="E63" s="294">
        <v>355.61</v>
      </c>
    </row>
    <row r="64" spans="1:9" s="427" customFormat="1" ht="27.75" customHeight="1" x14ac:dyDescent="0.2">
      <c r="A64" s="728" t="s">
        <v>987</v>
      </c>
      <c r="B64" s="729"/>
      <c r="C64" s="729"/>
      <c r="D64" s="729"/>
      <c r="E64" s="730"/>
    </row>
    <row r="65" spans="1:5" s="427" customFormat="1" x14ac:dyDescent="0.2">
      <c r="A65" s="734" t="s">
        <v>704</v>
      </c>
      <c r="B65" s="735"/>
      <c r="C65" s="293" t="s">
        <v>540</v>
      </c>
      <c r="D65" s="292">
        <v>627.45000000000005</v>
      </c>
      <c r="E65" s="292">
        <v>627.45000000000005</v>
      </c>
    </row>
    <row r="66" spans="1:5" s="427" customFormat="1" x14ac:dyDescent="0.2">
      <c r="A66" s="734" t="s">
        <v>704</v>
      </c>
      <c r="B66" s="735"/>
      <c r="C66" s="293" t="s">
        <v>541</v>
      </c>
      <c r="D66" s="292">
        <v>0</v>
      </c>
      <c r="E66" s="292">
        <v>831.01</v>
      </c>
    </row>
    <row r="67" spans="1:5" s="427" customFormat="1" x14ac:dyDescent="0.2">
      <c r="A67" s="734" t="s">
        <v>704</v>
      </c>
      <c r="B67" s="735"/>
      <c r="C67" s="293" t="s">
        <v>542</v>
      </c>
      <c r="D67" s="292">
        <v>551.04</v>
      </c>
      <c r="E67" s="292">
        <v>0</v>
      </c>
    </row>
    <row r="68" spans="1:5" s="427" customFormat="1" x14ac:dyDescent="0.2">
      <c r="A68" s="734" t="s">
        <v>704</v>
      </c>
      <c r="B68" s="735"/>
      <c r="C68" s="293" t="s">
        <v>543</v>
      </c>
      <c r="D68" s="292">
        <v>1133.6500000000001</v>
      </c>
      <c r="E68" s="292">
        <v>1133.6500000000001</v>
      </c>
    </row>
    <row r="69" spans="1:5" s="427" customFormat="1" x14ac:dyDescent="0.2">
      <c r="A69" s="734" t="s">
        <v>704</v>
      </c>
      <c r="B69" s="735"/>
      <c r="C69" s="293" t="s">
        <v>544</v>
      </c>
      <c r="D69" s="292">
        <v>1043.98</v>
      </c>
      <c r="E69" s="292">
        <v>1043.98</v>
      </c>
    </row>
    <row r="70" spans="1:5" s="427" customFormat="1" x14ac:dyDescent="0.2">
      <c r="A70" s="734" t="s">
        <v>704</v>
      </c>
      <c r="B70" s="735"/>
      <c r="C70" s="293" t="s">
        <v>545</v>
      </c>
      <c r="D70" s="292">
        <v>653.73</v>
      </c>
      <c r="E70" s="292">
        <v>653.73</v>
      </c>
    </row>
    <row r="71" spans="1:5" s="427" customFormat="1" x14ac:dyDescent="0.2">
      <c r="A71" s="734" t="s">
        <v>704</v>
      </c>
      <c r="B71" s="735"/>
      <c r="C71" s="293" t="s">
        <v>546</v>
      </c>
      <c r="D71" s="292">
        <v>827.27</v>
      </c>
      <c r="E71" s="292">
        <v>827.27</v>
      </c>
    </row>
    <row r="72" spans="1:5" s="427" customFormat="1" x14ac:dyDescent="0.2">
      <c r="A72" s="734" t="s">
        <v>704</v>
      </c>
      <c r="B72" s="735"/>
      <c r="C72" s="293" t="s">
        <v>547</v>
      </c>
      <c r="D72" s="292">
        <v>587.05999999999995</v>
      </c>
      <c r="E72" s="292">
        <v>587.05999999999995</v>
      </c>
    </row>
    <row r="73" spans="1:5" s="427" customFormat="1" x14ac:dyDescent="0.2">
      <c r="A73" s="734" t="s">
        <v>704</v>
      </c>
      <c r="B73" s="735"/>
      <c r="C73" s="293" t="s">
        <v>708</v>
      </c>
      <c r="D73" s="292">
        <v>587.05999999999995</v>
      </c>
      <c r="E73" s="292">
        <v>587.05999999999995</v>
      </c>
    </row>
    <row r="74" spans="1:5" s="427" customFormat="1" x14ac:dyDescent="0.2">
      <c r="A74" s="734" t="s">
        <v>704</v>
      </c>
      <c r="B74" s="735"/>
      <c r="C74" s="293" t="s">
        <v>315</v>
      </c>
      <c r="D74" s="292">
        <v>587.05999999999995</v>
      </c>
      <c r="E74" s="292">
        <v>587.05999999999995</v>
      </c>
    </row>
    <row r="75" spans="1:5" s="427" customFormat="1" x14ac:dyDescent="0.2">
      <c r="A75" s="734" t="s">
        <v>704</v>
      </c>
      <c r="B75" s="735"/>
      <c r="C75" s="293" t="s">
        <v>548</v>
      </c>
      <c r="D75" s="292">
        <v>475.03</v>
      </c>
      <c r="E75" s="292">
        <v>475.03</v>
      </c>
    </row>
    <row r="76" spans="1:5" s="427" customFormat="1" x14ac:dyDescent="0.2">
      <c r="A76" s="734" t="s">
        <v>704</v>
      </c>
      <c r="B76" s="735"/>
      <c r="C76" s="293" t="s">
        <v>197</v>
      </c>
      <c r="D76" s="292">
        <v>769.23</v>
      </c>
      <c r="E76" s="292">
        <v>769.23</v>
      </c>
    </row>
    <row r="77" spans="1:5" s="427" customFormat="1" x14ac:dyDescent="0.2">
      <c r="A77" s="734" t="s">
        <v>704</v>
      </c>
      <c r="B77" s="735"/>
      <c r="C77" s="293" t="s">
        <v>198</v>
      </c>
      <c r="D77" s="292">
        <v>457.51</v>
      </c>
      <c r="E77" s="292">
        <v>457.51</v>
      </c>
    </row>
    <row r="78" spans="1:5" s="427" customFormat="1" x14ac:dyDescent="0.2">
      <c r="A78" s="734" t="s">
        <v>704</v>
      </c>
      <c r="B78" s="735"/>
      <c r="C78" s="293" t="s">
        <v>199</v>
      </c>
      <c r="D78" s="292">
        <v>392.18</v>
      </c>
      <c r="E78" s="292">
        <v>392.18</v>
      </c>
    </row>
    <row r="79" spans="1:5" s="427" customFormat="1" x14ac:dyDescent="0.2">
      <c r="A79" s="734" t="s">
        <v>704</v>
      </c>
      <c r="B79" s="735"/>
      <c r="C79" s="295" t="s">
        <v>200</v>
      </c>
      <c r="D79" s="292">
        <v>473.35</v>
      </c>
      <c r="E79" s="292">
        <v>473.35</v>
      </c>
    </row>
    <row r="80" spans="1:5" s="427" customFormat="1" ht="25.5" x14ac:dyDescent="0.2">
      <c r="A80" s="734" t="s">
        <v>287</v>
      </c>
      <c r="B80" s="735"/>
      <c r="C80" s="295" t="s">
        <v>649</v>
      </c>
      <c r="D80" s="292">
        <v>3982.73</v>
      </c>
      <c r="E80" s="292">
        <v>3982.73</v>
      </c>
    </row>
    <row r="81" spans="1:5" s="427" customFormat="1" ht="20.25" customHeight="1" x14ac:dyDescent="0.2">
      <c r="A81" s="728" t="s">
        <v>576</v>
      </c>
      <c r="B81" s="729"/>
      <c r="C81" s="729"/>
      <c r="D81" s="729"/>
      <c r="E81" s="730"/>
    </row>
    <row r="82" spans="1:5" s="427" customFormat="1" x14ac:dyDescent="0.2">
      <c r="A82" s="734" t="s">
        <v>3265</v>
      </c>
      <c r="B82" s="735"/>
      <c r="C82" s="296" t="s">
        <v>1191</v>
      </c>
      <c r="D82" s="297"/>
      <c r="E82" s="297">
        <v>2614.19</v>
      </c>
    </row>
    <row r="83" spans="1:5" s="427" customFormat="1" x14ac:dyDescent="0.2">
      <c r="A83" s="734" t="s">
        <v>3265</v>
      </c>
      <c r="B83" s="735"/>
      <c r="C83" s="296" t="s">
        <v>1192</v>
      </c>
      <c r="D83" s="297"/>
      <c r="E83" s="297">
        <v>593.58000000000004</v>
      </c>
    </row>
    <row r="84" spans="1:5" s="427" customFormat="1" x14ac:dyDescent="0.2">
      <c r="A84" s="734" t="s">
        <v>3265</v>
      </c>
      <c r="B84" s="735"/>
      <c r="C84" s="296" t="s">
        <v>1193</v>
      </c>
      <c r="D84" s="297"/>
      <c r="E84" s="297">
        <v>1012.91</v>
      </c>
    </row>
    <row r="85" spans="1:5" s="427" customFormat="1" x14ac:dyDescent="0.2">
      <c r="A85" s="734" t="s">
        <v>3265</v>
      </c>
      <c r="B85" s="735"/>
      <c r="C85" s="296" t="s">
        <v>1194</v>
      </c>
      <c r="D85" s="297"/>
      <c r="E85" s="297">
        <v>593.58000000000004</v>
      </c>
    </row>
    <row r="86" spans="1:5" s="427" customFormat="1" x14ac:dyDescent="0.2">
      <c r="A86" s="734" t="s">
        <v>3265</v>
      </c>
      <c r="B86" s="735"/>
      <c r="C86" s="296" t="s">
        <v>1195</v>
      </c>
      <c r="D86" s="297"/>
      <c r="E86" s="297">
        <v>593.58000000000004</v>
      </c>
    </row>
    <row r="87" spans="1:5" s="427" customFormat="1" x14ac:dyDescent="0.2">
      <c r="A87" s="734" t="s">
        <v>3265</v>
      </c>
      <c r="B87" s="735"/>
      <c r="C87" s="296" t="s">
        <v>1196</v>
      </c>
      <c r="D87" s="297"/>
      <c r="E87" s="297">
        <v>593.58000000000004</v>
      </c>
    </row>
    <row r="88" spans="1:5" s="427" customFormat="1" x14ac:dyDescent="0.2">
      <c r="A88" s="734" t="s">
        <v>3265</v>
      </c>
      <c r="B88" s="735"/>
      <c r="C88" s="296" t="s">
        <v>1197</v>
      </c>
      <c r="D88" s="297"/>
      <c r="E88" s="297">
        <v>593.58000000000004</v>
      </c>
    </row>
    <row r="89" spans="1:5" x14ac:dyDescent="0.2">
      <c r="A89" s="734" t="s">
        <v>3265</v>
      </c>
      <c r="B89" s="735"/>
      <c r="C89" s="296" t="s">
        <v>1198</v>
      </c>
      <c r="D89" s="297"/>
      <c r="E89" s="297">
        <v>593.58000000000004</v>
      </c>
    </row>
    <row r="90" spans="1:5" s="427" customFormat="1" x14ac:dyDescent="0.2">
      <c r="A90" s="734" t="s">
        <v>3265</v>
      </c>
      <c r="B90" s="735"/>
      <c r="C90" s="296" t="s">
        <v>1199</v>
      </c>
      <c r="D90" s="297"/>
      <c r="E90" s="297">
        <v>593.58000000000004</v>
      </c>
    </row>
    <row r="91" spans="1:5" s="427" customFormat="1" x14ac:dyDescent="0.2">
      <c r="A91" s="734" t="s">
        <v>3265</v>
      </c>
      <c r="B91" s="735"/>
      <c r="C91" s="296" t="s">
        <v>1200</v>
      </c>
      <c r="D91" s="297"/>
      <c r="E91" s="297">
        <v>593.58000000000004</v>
      </c>
    </row>
    <row r="92" spans="1:5" s="427" customFormat="1" x14ac:dyDescent="0.2">
      <c r="A92" s="734" t="s">
        <v>3265</v>
      </c>
      <c r="B92" s="735"/>
      <c r="C92" s="296" t="s">
        <v>1201</v>
      </c>
      <c r="D92" s="297"/>
      <c r="E92" s="297">
        <v>593.58000000000004</v>
      </c>
    </row>
    <row r="93" spans="1:5" s="427" customFormat="1" x14ac:dyDescent="0.2">
      <c r="A93" s="734" t="s">
        <v>3265</v>
      </c>
      <c r="B93" s="735"/>
      <c r="C93" s="296" t="s">
        <v>1202</v>
      </c>
      <c r="D93" s="297"/>
      <c r="E93" s="297">
        <v>2225.98</v>
      </c>
    </row>
    <row r="94" spans="1:5" s="427" customFormat="1" x14ac:dyDescent="0.2">
      <c r="A94" s="734" t="s">
        <v>3266</v>
      </c>
      <c r="B94" s="735"/>
      <c r="C94" s="296" t="s">
        <v>1203</v>
      </c>
      <c r="D94" s="297"/>
      <c r="E94" s="297">
        <v>593.58000000000004</v>
      </c>
    </row>
    <row r="95" spans="1:5" s="427" customFormat="1" x14ac:dyDescent="0.2">
      <c r="A95" s="734" t="s">
        <v>3266</v>
      </c>
      <c r="B95" s="735"/>
      <c r="C95" s="296" t="s">
        <v>1204</v>
      </c>
      <c r="D95" s="297"/>
      <c r="E95" s="297">
        <v>593.58000000000004</v>
      </c>
    </row>
    <row r="96" spans="1:5" s="427" customFormat="1" x14ac:dyDescent="0.2">
      <c r="A96" s="734" t="s">
        <v>3266</v>
      </c>
      <c r="B96" s="735"/>
      <c r="C96" s="296" t="s">
        <v>1205</v>
      </c>
      <c r="D96" s="297"/>
      <c r="E96" s="297">
        <v>854.2</v>
      </c>
    </row>
    <row r="97" spans="1:5" s="427" customFormat="1" x14ac:dyDescent="0.2">
      <c r="A97" s="734" t="s">
        <v>705</v>
      </c>
      <c r="B97" s="735"/>
      <c r="C97" s="296" t="s">
        <v>1206</v>
      </c>
      <c r="D97" s="297"/>
      <c r="E97" s="297">
        <v>2686.71</v>
      </c>
    </row>
    <row r="98" spans="1:5" s="427" customFormat="1" x14ac:dyDescent="0.2">
      <c r="A98" s="734" t="s">
        <v>705</v>
      </c>
      <c r="B98" s="735"/>
      <c r="C98" s="296" t="s">
        <v>988</v>
      </c>
      <c r="D98" s="292"/>
      <c r="E98" s="297">
        <v>854.2</v>
      </c>
    </row>
    <row r="99" spans="1:5" s="427" customFormat="1" x14ac:dyDescent="0.2">
      <c r="A99" s="734" t="s">
        <v>705</v>
      </c>
      <c r="B99" s="735"/>
      <c r="C99" s="296" t="s">
        <v>896</v>
      </c>
      <c r="D99" s="292"/>
      <c r="E99" s="297">
        <v>854.2</v>
      </c>
    </row>
    <row r="100" spans="1:5" s="427" customFormat="1" x14ac:dyDescent="0.2">
      <c r="A100" s="734" t="s">
        <v>705</v>
      </c>
      <c r="B100" s="735"/>
      <c r="C100" s="296" t="s">
        <v>897</v>
      </c>
      <c r="D100" s="297"/>
      <c r="E100" s="297">
        <v>3106.04</v>
      </c>
    </row>
    <row r="101" spans="1:5" s="427" customFormat="1" x14ac:dyDescent="0.2">
      <c r="A101" s="734" t="s">
        <v>705</v>
      </c>
      <c r="B101" s="735"/>
      <c r="C101" s="296" t="s">
        <v>898</v>
      </c>
      <c r="D101" s="297"/>
      <c r="E101" s="297">
        <v>1928.07</v>
      </c>
    </row>
    <row r="102" spans="1:5" s="427" customFormat="1" x14ac:dyDescent="0.2">
      <c r="A102" s="734" t="s">
        <v>705</v>
      </c>
      <c r="B102" s="735"/>
      <c r="C102" s="296" t="s">
        <v>899</v>
      </c>
      <c r="D102" s="297"/>
      <c r="E102" s="297">
        <v>854.2</v>
      </c>
    </row>
    <row r="103" spans="1:5" s="427" customFormat="1" x14ac:dyDescent="0.2">
      <c r="A103" s="734" t="s">
        <v>705</v>
      </c>
      <c r="B103" s="735"/>
      <c r="C103" s="296" t="s">
        <v>900</v>
      </c>
      <c r="D103" s="297"/>
      <c r="E103" s="297">
        <v>854.2</v>
      </c>
    </row>
    <row r="104" spans="1:5" s="427" customFormat="1" x14ac:dyDescent="0.2">
      <c r="A104" s="734" t="s">
        <v>705</v>
      </c>
      <c r="B104" s="735"/>
      <c r="C104" s="296" t="s">
        <v>901</v>
      </c>
      <c r="D104" s="297"/>
      <c r="E104" s="297">
        <v>2830.36</v>
      </c>
    </row>
    <row r="105" spans="1:5" s="427" customFormat="1" x14ac:dyDescent="0.2">
      <c r="A105" s="734" t="s">
        <v>705</v>
      </c>
      <c r="B105" s="735"/>
      <c r="C105" s="296" t="s">
        <v>902</v>
      </c>
      <c r="D105" s="292"/>
      <c r="E105" s="297">
        <v>854.2</v>
      </c>
    </row>
    <row r="106" spans="1:5" s="427" customFormat="1" x14ac:dyDescent="0.2">
      <c r="A106" s="734" t="s">
        <v>705</v>
      </c>
      <c r="B106" s="735"/>
      <c r="C106" s="296" t="s">
        <v>903</v>
      </c>
      <c r="D106" s="292"/>
      <c r="E106" s="297">
        <v>854.2</v>
      </c>
    </row>
    <row r="107" spans="1:5" s="427" customFormat="1" x14ac:dyDescent="0.2">
      <c r="A107" s="734" t="s">
        <v>705</v>
      </c>
      <c r="B107" s="735"/>
      <c r="C107" s="296" t="s">
        <v>904</v>
      </c>
      <c r="D107" s="292"/>
      <c r="E107" s="297">
        <v>1134.33</v>
      </c>
    </row>
    <row r="108" spans="1:5" s="427" customFormat="1" x14ac:dyDescent="0.2">
      <c r="A108" s="734" t="s">
        <v>705</v>
      </c>
      <c r="B108" s="735"/>
      <c r="C108" s="296" t="s">
        <v>905</v>
      </c>
      <c r="D108" s="292"/>
      <c r="E108" s="297">
        <v>1193.51</v>
      </c>
    </row>
    <row r="109" spans="1:5" s="427" customFormat="1" x14ac:dyDescent="0.2">
      <c r="A109" s="734" t="s">
        <v>705</v>
      </c>
      <c r="B109" s="735"/>
      <c r="C109" s="296" t="s">
        <v>316</v>
      </c>
      <c r="D109" s="292"/>
      <c r="E109" s="297">
        <v>3915.79</v>
      </c>
    </row>
    <row r="110" spans="1:5" s="427" customFormat="1" x14ac:dyDescent="0.2">
      <c r="A110" s="734" t="s">
        <v>705</v>
      </c>
      <c r="B110" s="735"/>
      <c r="C110" s="296" t="s">
        <v>317</v>
      </c>
      <c r="D110" s="292"/>
      <c r="E110" s="292">
        <v>3915.79</v>
      </c>
    </row>
    <row r="111" spans="1:5" s="427" customFormat="1" x14ac:dyDescent="0.2">
      <c r="A111" s="734" t="s">
        <v>705</v>
      </c>
      <c r="B111" s="735"/>
      <c r="C111" s="296" t="s">
        <v>318</v>
      </c>
      <c r="D111" s="292"/>
      <c r="E111" s="292">
        <v>3915.79</v>
      </c>
    </row>
    <row r="112" spans="1:5" s="427" customFormat="1" ht="23.25" customHeight="1" x14ac:dyDescent="0.2">
      <c r="A112" s="728" t="s">
        <v>577</v>
      </c>
      <c r="B112" s="729"/>
      <c r="C112" s="729"/>
      <c r="D112" s="729"/>
      <c r="E112" s="730"/>
    </row>
    <row r="113" spans="1:5" s="427" customFormat="1" x14ac:dyDescent="0.2">
      <c r="A113" s="734" t="s">
        <v>3265</v>
      </c>
      <c r="B113" s="735"/>
      <c r="C113" s="296" t="s">
        <v>1191</v>
      </c>
      <c r="D113" s="297"/>
      <c r="E113" s="297">
        <v>2614.19</v>
      </c>
    </row>
    <row r="114" spans="1:5" s="427" customFormat="1" x14ac:dyDescent="0.2">
      <c r="A114" s="734" t="s">
        <v>3265</v>
      </c>
      <c r="B114" s="735"/>
      <c r="C114" s="296" t="s">
        <v>1192</v>
      </c>
      <c r="D114" s="297"/>
      <c r="E114" s="297">
        <v>593.58000000000004</v>
      </c>
    </row>
    <row r="115" spans="1:5" s="427" customFormat="1" x14ac:dyDescent="0.2">
      <c r="A115" s="734" t="s">
        <v>3265</v>
      </c>
      <c r="B115" s="735"/>
      <c r="C115" s="296" t="s">
        <v>1193</v>
      </c>
      <c r="D115" s="297"/>
      <c r="E115" s="297">
        <v>1012.91</v>
      </c>
    </row>
    <row r="116" spans="1:5" s="427" customFormat="1" x14ac:dyDescent="0.2">
      <c r="A116" s="734" t="s">
        <v>3265</v>
      </c>
      <c r="B116" s="735"/>
      <c r="C116" s="296" t="s">
        <v>1194</v>
      </c>
      <c r="D116" s="297"/>
      <c r="E116" s="297">
        <v>593.58000000000004</v>
      </c>
    </row>
    <row r="117" spans="1:5" s="427" customFormat="1" x14ac:dyDescent="0.2">
      <c r="A117" s="734" t="s">
        <v>3265</v>
      </c>
      <c r="B117" s="735"/>
      <c r="C117" s="296" t="s">
        <v>1195</v>
      </c>
      <c r="D117" s="297"/>
      <c r="E117" s="297">
        <v>593.58000000000004</v>
      </c>
    </row>
    <row r="118" spans="1:5" s="427" customFormat="1" x14ac:dyDescent="0.2">
      <c r="A118" s="734" t="s">
        <v>3265</v>
      </c>
      <c r="B118" s="735"/>
      <c r="C118" s="296" t="s">
        <v>1196</v>
      </c>
      <c r="D118" s="297"/>
      <c r="E118" s="297">
        <v>593.58000000000004</v>
      </c>
    </row>
    <row r="119" spans="1:5" s="427" customFormat="1" x14ac:dyDescent="0.2">
      <c r="A119" s="734" t="s">
        <v>3265</v>
      </c>
      <c r="B119" s="735"/>
      <c r="C119" s="296" t="s">
        <v>1197</v>
      </c>
      <c r="D119" s="297"/>
      <c r="E119" s="297">
        <v>593.58000000000004</v>
      </c>
    </row>
    <row r="120" spans="1:5" s="427" customFormat="1" x14ac:dyDescent="0.2">
      <c r="A120" s="734" t="s">
        <v>3265</v>
      </c>
      <c r="B120" s="735"/>
      <c r="C120" s="296" t="s">
        <v>1198</v>
      </c>
      <c r="D120" s="297"/>
      <c r="E120" s="297">
        <v>593.58000000000004</v>
      </c>
    </row>
    <row r="121" spans="1:5" s="427" customFormat="1" x14ac:dyDescent="0.2">
      <c r="A121" s="734" t="s">
        <v>3265</v>
      </c>
      <c r="B121" s="735"/>
      <c r="C121" s="296" t="s">
        <v>1199</v>
      </c>
      <c r="D121" s="297"/>
      <c r="E121" s="297">
        <v>593.58000000000004</v>
      </c>
    </row>
    <row r="122" spans="1:5" x14ac:dyDescent="0.2">
      <c r="A122" s="734" t="s">
        <v>3265</v>
      </c>
      <c r="B122" s="735"/>
      <c r="C122" s="296" t="s">
        <v>1200</v>
      </c>
      <c r="D122" s="297"/>
      <c r="E122" s="297">
        <v>593.58000000000004</v>
      </c>
    </row>
    <row r="123" spans="1:5" s="427" customFormat="1" x14ac:dyDescent="0.2">
      <c r="A123" s="734" t="s">
        <v>3265</v>
      </c>
      <c r="B123" s="735"/>
      <c r="C123" s="296" t="s">
        <v>1201</v>
      </c>
      <c r="D123" s="297"/>
      <c r="E123" s="297">
        <v>593.58000000000004</v>
      </c>
    </row>
    <row r="124" spans="1:5" x14ac:dyDescent="0.2">
      <c r="A124" s="734" t="s">
        <v>3265</v>
      </c>
      <c r="B124" s="735"/>
      <c r="C124" s="296" t="s">
        <v>1202</v>
      </c>
      <c r="D124" s="297"/>
      <c r="E124" s="297">
        <v>2225.98</v>
      </c>
    </row>
    <row r="125" spans="1:5" x14ac:dyDescent="0.2">
      <c r="A125" s="734" t="s">
        <v>3266</v>
      </c>
      <c r="B125" s="735"/>
      <c r="C125" s="296" t="s">
        <v>1203</v>
      </c>
      <c r="D125" s="297"/>
      <c r="E125" s="297">
        <v>593.58000000000004</v>
      </c>
    </row>
    <row r="126" spans="1:5" x14ac:dyDescent="0.2">
      <c r="A126" s="734" t="s">
        <v>3266</v>
      </c>
      <c r="B126" s="735"/>
      <c r="C126" s="296" t="s">
        <v>1204</v>
      </c>
      <c r="D126" s="297"/>
      <c r="E126" s="297">
        <v>593.58000000000004</v>
      </c>
    </row>
    <row r="127" spans="1:5" x14ac:dyDescent="0.2">
      <c r="A127" s="734" t="s">
        <v>3266</v>
      </c>
      <c r="B127" s="735"/>
      <c r="C127" s="296" t="s">
        <v>1205</v>
      </c>
      <c r="D127" s="297"/>
      <c r="E127" s="297">
        <v>854.2</v>
      </c>
    </row>
    <row r="128" spans="1:5" ht="12.75" customHeight="1" x14ac:dyDescent="0.2">
      <c r="A128" s="734" t="s">
        <v>705</v>
      </c>
      <c r="B128" s="735"/>
      <c r="C128" s="296" t="s">
        <v>1206</v>
      </c>
      <c r="D128" s="297"/>
      <c r="E128" s="297">
        <v>2896.85</v>
      </c>
    </row>
    <row r="129" spans="1:5" x14ac:dyDescent="0.2">
      <c r="A129" s="734" t="s">
        <v>705</v>
      </c>
      <c r="B129" s="735"/>
      <c r="C129" s="296" t="s">
        <v>988</v>
      </c>
      <c r="D129" s="292"/>
      <c r="E129" s="292">
        <v>854.2</v>
      </c>
    </row>
    <row r="130" spans="1:5" x14ac:dyDescent="0.2">
      <c r="A130" s="734" t="s">
        <v>705</v>
      </c>
      <c r="B130" s="735"/>
      <c r="C130" s="296" t="s">
        <v>896</v>
      </c>
      <c r="D130" s="292"/>
      <c r="E130" s="292">
        <v>854.2</v>
      </c>
    </row>
    <row r="131" spans="1:5" x14ac:dyDescent="0.2">
      <c r="A131" s="734" t="s">
        <v>705</v>
      </c>
      <c r="B131" s="735"/>
      <c r="C131" s="296" t="s">
        <v>897</v>
      </c>
      <c r="D131" s="297"/>
      <c r="E131" s="292">
        <v>3316.18</v>
      </c>
    </row>
    <row r="132" spans="1:5" x14ac:dyDescent="0.2">
      <c r="A132" s="734" t="s">
        <v>705</v>
      </c>
      <c r="B132" s="735"/>
      <c r="C132" s="296" t="s">
        <v>898</v>
      </c>
      <c r="D132" s="297"/>
      <c r="E132" s="292">
        <v>1928.07</v>
      </c>
    </row>
    <row r="133" spans="1:5" x14ac:dyDescent="0.2">
      <c r="A133" s="734" t="s">
        <v>705</v>
      </c>
      <c r="B133" s="735"/>
      <c r="C133" s="296" t="s">
        <v>899</v>
      </c>
      <c r="D133" s="297"/>
      <c r="E133" s="292">
        <v>854.2</v>
      </c>
    </row>
    <row r="134" spans="1:5" collapsed="1" x14ac:dyDescent="0.2">
      <c r="A134" s="734" t="s">
        <v>705</v>
      </c>
      <c r="B134" s="735"/>
      <c r="C134" s="296" t="s">
        <v>900</v>
      </c>
      <c r="D134" s="297"/>
      <c r="E134" s="292">
        <v>854.2</v>
      </c>
    </row>
    <row r="135" spans="1:5" s="24" customFormat="1" x14ac:dyDescent="0.2">
      <c r="A135" s="734" t="s">
        <v>705</v>
      </c>
      <c r="B135" s="735"/>
      <c r="C135" s="296" t="s">
        <v>901</v>
      </c>
      <c r="D135" s="297"/>
      <c r="E135" s="292">
        <v>2830.36</v>
      </c>
    </row>
    <row r="136" spans="1:5" s="24" customFormat="1" x14ac:dyDescent="0.2">
      <c r="A136" s="734" t="s">
        <v>705</v>
      </c>
      <c r="B136" s="735"/>
      <c r="C136" s="296" t="s">
        <v>902</v>
      </c>
      <c r="D136" s="292"/>
      <c r="E136" s="292">
        <v>854.2</v>
      </c>
    </row>
    <row r="137" spans="1:5" s="24" customFormat="1" x14ac:dyDescent="0.2">
      <c r="A137" s="734" t="s">
        <v>705</v>
      </c>
      <c r="B137" s="735"/>
      <c r="C137" s="296" t="s">
        <v>903</v>
      </c>
      <c r="D137" s="292"/>
      <c r="E137" s="292">
        <v>854.2</v>
      </c>
    </row>
    <row r="138" spans="1:5" s="24" customFormat="1" x14ac:dyDescent="0.2">
      <c r="A138" s="734" t="s">
        <v>705</v>
      </c>
      <c r="B138" s="735"/>
      <c r="C138" s="296" t="s">
        <v>904</v>
      </c>
      <c r="D138" s="292"/>
      <c r="E138" s="292">
        <v>1134.33</v>
      </c>
    </row>
    <row r="139" spans="1:5" s="24" customFormat="1" x14ac:dyDescent="0.2">
      <c r="A139" s="734" t="s">
        <v>705</v>
      </c>
      <c r="B139" s="735"/>
      <c r="C139" s="296" t="s">
        <v>905</v>
      </c>
      <c r="D139" s="292"/>
      <c r="E139" s="292">
        <v>1403.65</v>
      </c>
    </row>
    <row r="140" spans="1:5" s="24" customFormat="1" x14ac:dyDescent="0.2">
      <c r="A140" s="734" t="s">
        <v>705</v>
      </c>
      <c r="B140" s="735"/>
      <c r="C140" s="296" t="s">
        <v>316</v>
      </c>
      <c r="D140" s="292"/>
      <c r="E140" s="292">
        <v>4125.93</v>
      </c>
    </row>
    <row r="141" spans="1:5" s="24" customFormat="1" x14ac:dyDescent="0.2">
      <c r="A141" s="734" t="s">
        <v>705</v>
      </c>
      <c r="B141" s="735"/>
      <c r="C141" s="296" t="s">
        <v>317</v>
      </c>
      <c r="D141" s="292"/>
      <c r="E141" s="292">
        <v>4125.93</v>
      </c>
    </row>
    <row r="142" spans="1:5" s="24" customFormat="1" x14ac:dyDescent="0.2">
      <c r="A142" s="734" t="s">
        <v>705</v>
      </c>
      <c r="B142" s="735"/>
      <c r="C142" s="296" t="s">
        <v>318</v>
      </c>
      <c r="D142" s="292"/>
      <c r="E142" s="292">
        <v>4125.93</v>
      </c>
    </row>
    <row r="143" spans="1:5" s="24" customFormat="1" ht="26.25" customHeight="1" x14ac:dyDescent="0.2">
      <c r="A143" s="728" t="s">
        <v>75</v>
      </c>
      <c r="B143" s="729"/>
      <c r="C143" s="729"/>
      <c r="D143" s="729"/>
      <c r="E143" s="730"/>
    </row>
    <row r="144" spans="1:5" s="24" customFormat="1" x14ac:dyDescent="0.2">
      <c r="A144" s="734" t="s">
        <v>284</v>
      </c>
      <c r="B144" s="735"/>
      <c r="C144" s="296" t="s">
        <v>319</v>
      </c>
      <c r="D144" s="292">
        <v>8049.23</v>
      </c>
      <c r="E144" s="292">
        <v>8049.23</v>
      </c>
    </row>
    <row r="145" spans="1:7" s="24" customFormat="1" ht="63.75" customHeight="1" x14ac:dyDescent="0.2">
      <c r="A145" s="734"/>
      <c r="B145" s="735"/>
      <c r="C145" s="731" t="s">
        <v>1101</v>
      </c>
      <c r="D145" s="732"/>
      <c r="E145" s="733"/>
    </row>
    <row r="146" spans="1:7" s="24" customFormat="1" x14ac:dyDescent="0.2">
      <c r="A146" s="736" t="s">
        <v>116</v>
      </c>
      <c r="B146" s="737"/>
      <c r="C146" s="296" t="s">
        <v>323</v>
      </c>
      <c r="D146" s="292"/>
      <c r="E146" s="292">
        <v>3158.41</v>
      </c>
      <c r="F146" s="24">
        <v>3153.25</v>
      </c>
      <c r="G146" s="469">
        <f>E146/F146*100</f>
        <v>100.2</v>
      </c>
    </row>
    <row r="147" spans="1:7" s="24" customFormat="1" x14ac:dyDescent="0.2">
      <c r="A147" s="738"/>
      <c r="B147" s="739"/>
      <c r="C147" s="296" t="s">
        <v>324</v>
      </c>
      <c r="D147" s="292"/>
      <c r="E147" s="292">
        <v>3292.41</v>
      </c>
      <c r="F147" s="24">
        <v>3276.56</v>
      </c>
      <c r="G147" s="469">
        <f t="shared" ref="G147:G148" si="0">E147/F147*100</f>
        <v>100.5</v>
      </c>
    </row>
    <row r="148" spans="1:7" s="24" customFormat="1" x14ac:dyDescent="0.2">
      <c r="A148" s="740"/>
      <c r="B148" s="741"/>
      <c r="C148" s="296" t="s">
        <v>320</v>
      </c>
      <c r="D148" s="292"/>
      <c r="E148" s="292">
        <v>4229.0600000000004</v>
      </c>
      <c r="F148" s="24">
        <v>4192.1899999999996</v>
      </c>
      <c r="G148" s="469">
        <f t="shared" si="0"/>
        <v>100.9</v>
      </c>
    </row>
    <row r="149" spans="1:7" s="24" customFormat="1" ht="68.25" customHeight="1" x14ac:dyDescent="0.2">
      <c r="A149" s="731" t="s">
        <v>1102</v>
      </c>
      <c r="B149" s="732"/>
      <c r="C149" s="732"/>
      <c r="D149" s="732"/>
      <c r="E149" s="733"/>
      <c r="G149" s="469"/>
    </row>
    <row r="150" spans="1:7" s="24" customFormat="1" x14ac:dyDescent="0.2">
      <c r="A150" s="736" t="s">
        <v>116</v>
      </c>
      <c r="B150" s="737"/>
      <c r="C150" s="296" t="s">
        <v>323</v>
      </c>
      <c r="D150" s="292"/>
      <c r="E150" s="292">
        <v>3391.67</v>
      </c>
      <c r="F150" s="24">
        <v>3386.13</v>
      </c>
      <c r="G150" s="469">
        <v>100.9</v>
      </c>
    </row>
    <row r="151" spans="1:7" s="24" customFormat="1" x14ac:dyDescent="0.2">
      <c r="A151" s="738"/>
      <c r="B151" s="739"/>
      <c r="C151" s="296" t="s">
        <v>324</v>
      </c>
      <c r="D151" s="292"/>
      <c r="E151" s="292">
        <v>3548.31</v>
      </c>
      <c r="F151" s="24">
        <v>3524.95</v>
      </c>
      <c r="G151" s="469">
        <v>100.9</v>
      </c>
    </row>
    <row r="152" spans="1:7" x14ac:dyDescent="0.2">
      <c r="A152" s="740"/>
      <c r="B152" s="741"/>
      <c r="C152" s="296" t="s">
        <v>320</v>
      </c>
      <c r="D152" s="292"/>
      <c r="E152" s="292">
        <v>4456.0200000000004</v>
      </c>
      <c r="F152" s="10">
        <v>4416.32</v>
      </c>
      <c r="G152" s="469">
        <v>100.9</v>
      </c>
    </row>
    <row r="153" spans="1:7" s="24" customFormat="1" ht="48.75" customHeight="1" x14ac:dyDescent="0.2">
      <c r="A153" s="731" t="s">
        <v>727</v>
      </c>
      <c r="B153" s="732"/>
      <c r="C153" s="732"/>
      <c r="D153" s="732"/>
      <c r="E153" s="733"/>
    </row>
    <row r="154" spans="1:7" s="24" customFormat="1" x14ac:dyDescent="0.2">
      <c r="A154" s="734" t="s">
        <v>115</v>
      </c>
      <c r="B154" s="735"/>
      <c r="C154" s="296" t="s">
        <v>3013</v>
      </c>
      <c r="D154" s="298"/>
      <c r="E154" s="298">
        <v>5597.16</v>
      </c>
    </row>
    <row r="155" spans="1:7" s="24" customFormat="1" ht="21" customHeight="1" x14ac:dyDescent="0.2">
      <c r="A155" s="728" t="s">
        <v>707</v>
      </c>
      <c r="B155" s="729"/>
      <c r="C155" s="729"/>
      <c r="D155" s="729"/>
      <c r="E155" s="730"/>
    </row>
    <row r="156" spans="1:7" s="24" customFormat="1" x14ac:dyDescent="0.2">
      <c r="A156" s="727"/>
      <c r="B156" s="727"/>
      <c r="C156" s="299" t="s">
        <v>78</v>
      </c>
      <c r="D156" s="300" t="s">
        <v>1001</v>
      </c>
      <c r="E156" s="301"/>
    </row>
    <row r="157" spans="1:7" s="24" customFormat="1" x14ac:dyDescent="0.2">
      <c r="A157" s="727" t="s">
        <v>285</v>
      </c>
      <c r="B157" s="727"/>
      <c r="C157" s="296" t="s">
        <v>77</v>
      </c>
      <c r="D157" s="300">
        <v>649.64</v>
      </c>
      <c r="E157" s="301"/>
    </row>
    <row r="158" spans="1:7" s="24" customFormat="1" x14ac:dyDescent="0.2">
      <c r="A158" s="727" t="s">
        <v>285</v>
      </c>
      <c r="B158" s="727"/>
      <c r="C158" s="296" t="s">
        <v>3501</v>
      </c>
      <c r="D158" s="300">
        <v>730.3</v>
      </c>
      <c r="E158" s="301"/>
    </row>
    <row r="159" spans="1:7" x14ac:dyDescent="0.2">
      <c r="A159" s="727" t="s">
        <v>285</v>
      </c>
      <c r="B159" s="727"/>
      <c r="C159" s="296" t="s">
        <v>3502</v>
      </c>
      <c r="D159" s="300">
        <v>808.78</v>
      </c>
      <c r="E159" s="301"/>
    </row>
    <row r="160" spans="1:7" x14ac:dyDescent="0.2">
      <c r="A160" s="727" t="s">
        <v>285</v>
      </c>
      <c r="B160" s="727"/>
      <c r="C160" s="296" t="s">
        <v>3503</v>
      </c>
      <c r="D160" s="300">
        <v>1136.8699999999999</v>
      </c>
      <c r="E160" s="301"/>
    </row>
    <row r="161" spans="1:5" x14ac:dyDescent="0.2">
      <c r="A161" s="727" t="s">
        <v>285</v>
      </c>
      <c r="B161" s="727"/>
      <c r="C161" s="296" t="s">
        <v>3504</v>
      </c>
      <c r="D161" s="300">
        <v>1213.17</v>
      </c>
      <c r="E161" s="301"/>
    </row>
    <row r="162" spans="1:5" x14ac:dyDescent="0.2">
      <c r="A162" s="727" t="s">
        <v>285</v>
      </c>
      <c r="B162" s="727"/>
      <c r="C162" s="296">
        <v>51</v>
      </c>
      <c r="D162" s="300">
        <v>1544.53</v>
      </c>
      <c r="E162" s="301"/>
    </row>
    <row r="163" spans="1:5" x14ac:dyDescent="0.2">
      <c r="A163" s="727"/>
      <c r="B163" s="727"/>
      <c r="C163" s="299" t="s">
        <v>277</v>
      </c>
      <c r="D163" s="300" t="s">
        <v>1001</v>
      </c>
      <c r="E163" s="301"/>
    </row>
    <row r="164" spans="1:5" x14ac:dyDescent="0.2">
      <c r="A164" s="727" t="s">
        <v>285</v>
      </c>
      <c r="B164" s="727"/>
      <c r="C164" s="296" t="s">
        <v>3015</v>
      </c>
      <c r="D164" s="300">
        <v>649.64</v>
      </c>
      <c r="E164" s="301"/>
    </row>
    <row r="165" spans="1:5" x14ac:dyDescent="0.2">
      <c r="A165" s="727" t="s">
        <v>285</v>
      </c>
      <c r="B165" s="727"/>
      <c r="C165" s="296" t="s">
        <v>3014</v>
      </c>
      <c r="D165" s="300">
        <v>730.3</v>
      </c>
      <c r="E165" s="301"/>
    </row>
    <row r="166" spans="1:5" x14ac:dyDescent="0.2">
      <c r="A166" s="727" t="s">
        <v>285</v>
      </c>
      <c r="B166" s="727"/>
      <c r="C166" s="296" t="s">
        <v>3505</v>
      </c>
      <c r="D166" s="300">
        <v>808.78</v>
      </c>
      <c r="E166" s="301"/>
    </row>
    <row r="167" spans="1:5" x14ac:dyDescent="0.2">
      <c r="A167" s="727" t="s">
        <v>285</v>
      </c>
      <c r="B167" s="727"/>
      <c r="C167" s="296" t="s">
        <v>3016</v>
      </c>
      <c r="D167" s="300">
        <v>1035.45</v>
      </c>
      <c r="E167" s="301"/>
    </row>
    <row r="168" spans="1:5" ht="12.75" customHeight="1" x14ac:dyDescent="0.2">
      <c r="A168" s="727" t="s">
        <v>285</v>
      </c>
      <c r="B168" s="727"/>
      <c r="C168" s="296" t="s">
        <v>3018</v>
      </c>
      <c r="D168" s="300">
        <v>1209.9000000000001</v>
      </c>
      <c r="E168" s="301"/>
    </row>
    <row r="169" spans="1:5" ht="12.75" customHeight="1" x14ac:dyDescent="0.2">
      <c r="A169" s="727" t="s">
        <v>285</v>
      </c>
      <c r="B169" s="727"/>
      <c r="C169" s="296" t="s">
        <v>3017</v>
      </c>
      <c r="D169" s="300">
        <v>1494.39</v>
      </c>
      <c r="E169" s="301"/>
    </row>
    <row r="170" spans="1:5" ht="12.75" customHeight="1" x14ac:dyDescent="0.2">
      <c r="A170" s="727" t="s">
        <v>285</v>
      </c>
      <c r="B170" s="727"/>
      <c r="C170" s="296" t="s">
        <v>3506</v>
      </c>
      <c r="D170" s="300">
        <v>1577.23</v>
      </c>
      <c r="E170" s="301"/>
    </row>
    <row r="171" spans="1:5" x14ac:dyDescent="0.2">
      <c r="A171" s="727" t="s">
        <v>285</v>
      </c>
      <c r="B171" s="727"/>
      <c r="C171" s="296">
        <v>60</v>
      </c>
      <c r="D171" s="300">
        <v>1653.53</v>
      </c>
      <c r="E171" s="475"/>
    </row>
    <row r="172" spans="1:5" x14ac:dyDescent="0.2">
      <c r="A172" s="734"/>
      <c r="B172" s="735"/>
      <c r="C172" s="476" t="s">
        <v>3536</v>
      </c>
      <c r="D172" s="300" t="s">
        <v>1001</v>
      </c>
      <c r="E172" s="475"/>
    </row>
    <row r="173" spans="1:5" x14ac:dyDescent="0.2">
      <c r="A173" s="734" t="s">
        <v>3537</v>
      </c>
      <c r="B173" s="735"/>
      <c r="C173" s="302" t="s">
        <v>3538</v>
      </c>
      <c r="D173" s="468" t="s">
        <v>3539</v>
      </c>
      <c r="E173" s="475"/>
    </row>
    <row r="174" spans="1:5" x14ac:dyDescent="0.2">
      <c r="A174" s="734" t="s">
        <v>3537</v>
      </c>
      <c r="B174" s="735"/>
      <c r="C174" s="296" t="s">
        <v>3540</v>
      </c>
      <c r="D174" s="300">
        <v>335</v>
      </c>
      <c r="E174" s="475"/>
    </row>
    <row r="175" spans="1:5" ht="25.5" x14ac:dyDescent="0.2">
      <c r="A175" s="734" t="s">
        <v>288</v>
      </c>
      <c r="B175" s="735"/>
      <c r="C175" s="299" t="s">
        <v>3019</v>
      </c>
      <c r="D175" s="300">
        <v>426.38</v>
      </c>
      <c r="E175" s="301"/>
    </row>
    <row r="176" spans="1:5" ht="25.5" x14ac:dyDescent="0.2">
      <c r="A176" s="734" t="s">
        <v>289</v>
      </c>
      <c r="B176" s="735"/>
      <c r="C176" s="299" t="s">
        <v>3020</v>
      </c>
      <c r="D176" s="300">
        <v>852.78</v>
      </c>
      <c r="E176" s="301"/>
    </row>
    <row r="177" spans="1:5" ht="25.5" x14ac:dyDescent="0.2">
      <c r="A177" s="734" t="s">
        <v>290</v>
      </c>
      <c r="B177" s="735"/>
      <c r="C177" s="299" t="s">
        <v>3021</v>
      </c>
      <c r="D177" s="300">
        <v>1279.1600000000001</v>
      </c>
      <c r="E177" s="300"/>
    </row>
    <row r="178" spans="1:5" ht="25.5" x14ac:dyDescent="0.2">
      <c r="A178" s="734" t="s">
        <v>291</v>
      </c>
      <c r="B178" s="735"/>
      <c r="C178" s="299" t="s">
        <v>3022</v>
      </c>
      <c r="D178" s="298">
        <v>1705.55</v>
      </c>
      <c r="E178" s="298"/>
    </row>
    <row r="179" spans="1:5" ht="99.75" customHeight="1" x14ac:dyDescent="0.2">
      <c r="A179" s="728" t="s">
        <v>859</v>
      </c>
      <c r="B179" s="729"/>
      <c r="C179" s="729"/>
      <c r="D179" s="729"/>
      <c r="E179" s="730"/>
    </row>
    <row r="180" spans="1:5" x14ac:dyDescent="0.2">
      <c r="A180" s="727" t="s">
        <v>286</v>
      </c>
      <c r="B180" s="727"/>
      <c r="C180" s="299" t="s">
        <v>1027</v>
      </c>
      <c r="D180" s="300">
        <v>730.3</v>
      </c>
      <c r="E180" s="301"/>
    </row>
    <row r="181" spans="1:5" x14ac:dyDescent="0.2">
      <c r="A181" s="727" t="s">
        <v>286</v>
      </c>
      <c r="B181" s="727"/>
      <c r="C181" s="299" t="s">
        <v>1028</v>
      </c>
      <c r="D181" s="300">
        <v>730.3</v>
      </c>
      <c r="E181" s="300"/>
    </row>
    <row r="182" spans="1:5" ht="25.5" customHeight="1" x14ac:dyDescent="0.2">
      <c r="A182" s="734" t="s">
        <v>292</v>
      </c>
      <c r="B182" s="735"/>
      <c r="C182" s="299" t="s">
        <v>3019</v>
      </c>
      <c r="D182" s="300">
        <v>426.38</v>
      </c>
      <c r="E182" s="301"/>
    </row>
    <row r="183" spans="1:5" ht="25.5" x14ac:dyDescent="0.2">
      <c r="A183" s="734" t="s">
        <v>293</v>
      </c>
      <c r="B183" s="735"/>
      <c r="C183" s="299" t="s">
        <v>3020</v>
      </c>
      <c r="D183" s="300">
        <v>852.78</v>
      </c>
      <c r="E183" s="301"/>
    </row>
    <row r="184" spans="1:5" ht="25.5" x14ac:dyDescent="0.2">
      <c r="A184" s="734" t="s">
        <v>295</v>
      </c>
      <c r="B184" s="735"/>
      <c r="C184" s="299" t="s">
        <v>3021</v>
      </c>
      <c r="D184" s="300">
        <v>1279.1600000000001</v>
      </c>
      <c r="E184" s="300"/>
    </row>
    <row r="185" spans="1:5" ht="25.5" x14ac:dyDescent="0.2">
      <c r="A185" s="734" t="s">
        <v>296</v>
      </c>
      <c r="B185" s="735"/>
      <c r="C185" s="299" t="s">
        <v>3022</v>
      </c>
      <c r="D185" s="298">
        <v>1705.55</v>
      </c>
      <c r="E185" s="298"/>
    </row>
    <row r="186" spans="1:5" ht="26.25" customHeight="1" x14ac:dyDescent="0.2">
      <c r="A186" s="728" t="s">
        <v>1050</v>
      </c>
      <c r="B186" s="729"/>
      <c r="C186" s="729"/>
      <c r="D186" s="729"/>
      <c r="E186" s="730"/>
    </row>
    <row r="187" spans="1:5" x14ac:dyDescent="0.2">
      <c r="A187" s="734" t="s">
        <v>236</v>
      </c>
      <c r="B187" s="735"/>
      <c r="C187" s="302" t="s">
        <v>906</v>
      </c>
      <c r="D187" s="298">
        <v>393.6</v>
      </c>
      <c r="E187" s="298"/>
    </row>
    <row r="188" spans="1:5" ht="39" customHeight="1" x14ac:dyDescent="0.2">
      <c r="A188" s="728" t="s">
        <v>3442</v>
      </c>
      <c r="B188" s="729"/>
      <c r="C188" s="729"/>
      <c r="D188" s="729"/>
      <c r="E188" s="730"/>
    </row>
    <row r="189" spans="1:5" ht="38.25" x14ac:dyDescent="0.2">
      <c r="A189" s="734" t="s">
        <v>996</v>
      </c>
      <c r="B189" s="735"/>
      <c r="C189" s="302" t="s">
        <v>3550</v>
      </c>
      <c r="D189" s="290">
        <v>2577.77</v>
      </c>
      <c r="E189" s="290"/>
    </row>
    <row r="190" spans="1:5" ht="38.25" x14ac:dyDescent="0.2">
      <c r="A190" s="734" t="s">
        <v>997</v>
      </c>
      <c r="B190" s="735"/>
      <c r="C190" s="302" t="s">
        <v>3551</v>
      </c>
      <c r="D190" s="290">
        <v>2063.6999999999998</v>
      </c>
      <c r="E190" s="290"/>
    </row>
    <row r="191" spans="1:5" ht="25.5" customHeight="1" x14ac:dyDescent="0.2">
      <c r="A191" s="728" t="s">
        <v>321</v>
      </c>
      <c r="B191" s="729"/>
      <c r="C191" s="729"/>
      <c r="D191" s="729"/>
      <c r="E191" s="730"/>
    </row>
    <row r="192" spans="1:5" x14ac:dyDescent="0.2">
      <c r="A192" s="734" t="s">
        <v>250</v>
      </c>
      <c r="B192" s="735"/>
      <c r="C192" s="302" t="s">
        <v>906</v>
      </c>
      <c r="D192" s="298">
        <v>393.6</v>
      </c>
      <c r="E192" s="298">
        <v>593.58000000000004</v>
      </c>
    </row>
    <row r="193" spans="1:5" ht="27.75" customHeight="1" x14ac:dyDescent="0.2">
      <c r="A193" s="728" t="s">
        <v>907</v>
      </c>
      <c r="B193" s="729"/>
      <c r="C193" s="729"/>
      <c r="D193" s="729"/>
      <c r="E193" s="730"/>
    </row>
    <row r="194" spans="1:5" x14ac:dyDescent="0.2">
      <c r="A194" s="734" t="s">
        <v>297</v>
      </c>
      <c r="B194" s="735"/>
      <c r="C194" s="303" t="s">
        <v>908</v>
      </c>
      <c r="D194" s="297">
        <v>2199.75</v>
      </c>
      <c r="E194" s="297">
        <v>2199.75</v>
      </c>
    </row>
    <row r="195" spans="1:5" ht="21" customHeight="1" x14ac:dyDescent="0.2">
      <c r="A195" s="728" t="s">
        <v>322</v>
      </c>
      <c r="B195" s="729"/>
      <c r="C195" s="729"/>
      <c r="D195" s="729"/>
      <c r="E195" s="730"/>
    </row>
    <row r="196" spans="1:5" x14ac:dyDescent="0.2">
      <c r="A196" s="734" t="s">
        <v>280</v>
      </c>
      <c r="B196" s="735"/>
      <c r="C196" s="302" t="s">
        <v>322</v>
      </c>
      <c r="D196" s="290">
        <v>629.29999999999995</v>
      </c>
      <c r="E196" s="290">
        <v>629.29999999999995</v>
      </c>
    </row>
    <row r="197" spans="1:5" ht="25.5" x14ac:dyDescent="0.2">
      <c r="A197" s="734" t="s">
        <v>549</v>
      </c>
      <c r="B197" s="735"/>
      <c r="C197" s="302" t="s">
        <v>278</v>
      </c>
      <c r="D197" s="290">
        <v>629.29999999999995</v>
      </c>
      <c r="E197" s="290">
        <v>629.29999999999995</v>
      </c>
    </row>
    <row r="198" spans="1:5" x14ac:dyDescent="0.2">
      <c r="A198" s="734" t="s">
        <v>457</v>
      </c>
      <c r="B198" s="735"/>
      <c r="C198" s="302" t="s">
        <v>1021</v>
      </c>
      <c r="D198" s="298">
        <v>209.75</v>
      </c>
      <c r="E198" s="298">
        <v>209.75</v>
      </c>
    </row>
    <row r="199" spans="1:5" ht="23.25" customHeight="1" x14ac:dyDescent="0.2">
      <c r="A199" s="728" t="s">
        <v>909</v>
      </c>
      <c r="B199" s="729"/>
      <c r="C199" s="729"/>
      <c r="D199" s="729"/>
      <c r="E199" s="730"/>
    </row>
    <row r="200" spans="1:5" x14ac:dyDescent="0.2">
      <c r="A200" s="734" t="s">
        <v>555</v>
      </c>
      <c r="B200" s="735"/>
      <c r="C200" s="303" t="s">
        <v>910</v>
      </c>
      <c r="D200" s="297">
        <v>925.91</v>
      </c>
      <c r="E200" s="297">
        <v>1207.46</v>
      </c>
    </row>
    <row r="201" spans="1:5" x14ac:dyDescent="0.2">
      <c r="A201" s="734" t="s">
        <v>556</v>
      </c>
      <c r="B201" s="735"/>
      <c r="C201" s="303" t="s">
        <v>3023</v>
      </c>
      <c r="D201" s="298">
        <v>210.01</v>
      </c>
      <c r="E201" s="298">
        <v>210.01</v>
      </c>
    </row>
    <row r="202" spans="1:5" ht="24.75" customHeight="1" x14ac:dyDescent="0.2">
      <c r="A202" s="728" t="s">
        <v>3267</v>
      </c>
      <c r="B202" s="729"/>
      <c r="C202" s="729"/>
      <c r="D202" s="729"/>
      <c r="E202" s="730"/>
    </row>
    <row r="203" spans="1:5" x14ac:dyDescent="0.2">
      <c r="A203" s="734" t="s">
        <v>17</v>
      </c>
      <c r="B203" s="735"/>
      <c r="C203" s="302" t="s">
        <v>911</v>
      </c>
      <c r="D203" s="298">
        <v>263.43</v>
      </c>
      <c r="E203" s="298">
        <v>397.28</v>
      </c>
    </row>
    <row r="204" spans="1:5" ht="36" customHeight="1" x14ac:dyDescent="0.2">
      <c r="A204" s="728" t="s">
        <v>536</v>
      </c>
      <c r="B204" s="729"/>
      <c r="C204" s="729"/>
      <c r="D204" s="729"/>
      <c r="E204" s="730"/>
    </row>
    <row r="205" spans="1:5" ht="25.5" x14ac:dyDescent="0.2">
      <c r="A205" s="734" t="s">
        <v>456</v>
      </c>
      <c r="B205" s="735"/>
      <c r="C205" s="302" t="s">
        <v>279</v>
      </c>
      <c r="D205" s="290">
        <v>153.36000000000001</v>
      </c>
      <c r="E205" s="304">
        <v>153.36000000000001</v>
      </c>
    </row>
    <row r="206" spans="1:5" ht="25.5" x14ac:dyDescent="0.2">
      <c r="A206" s="734" t="s">
        <v>458</v>
      </c>
      <c r="B206" s="735"/>
      <c r="C206" s="302" t="s">
        <v>3024</v>
      </c>
      <c r="D206" s="290">
        <v>146.63999999999999</v>
      </c>
      <c r="E206" s="304">
        <v>146.63999999999999</v>
      </c>
    </row>
    <row r="207" spans="1:5" ht="21.75" customHeight="1" x14ac:dyDescent="0.2">
      <c r="A207" s="728" t="s">
        <v>1068</v>
      </c>
      <c r="B207" s="729"/>
      <c r="C207" s="729"/>
      <c r="D207" s="729"/>
      <c r="E207" s="730"/>
    </row>
    <row r="208" spans="1:5" x14ac:dyDescent="0.2">
      <c r="A208" s="734"/>
      <c r="B208" s="735"/>
      <c r="C208" s="303" t="s">
        <v>1069</v>
      </c>
      <c r="D208" s="290">
        <v>129</v>
      </c>
      <c r="E208" s="304">
        <v>159</v>
      </c>
    </row>
    <row r="209" spans="1:5" ht="27" customHeight="1" x14ac:dyDescent="0.2">
      <c r="A209" s="422" t="s">
        <v>3273</v>
      </c>
      <c r="B209" s="422" t="s">
        <v>3272</v>
      </c>
      <c r="C209" s="728" t="s">
        <v>3247</v>
      </c>
      <c r="D209" s="729"/>
      <c r="E209" s="730"/>
    </row>
    <row r="210" spans="1:5" x14ac:dyDescent="0.2">
      <c r="A210" s="353" t="s">
        <v>3157</v>
      </c>
      <c r="B210" s="353" t="s">
        <v>3274</v>
      </c>
      <c r="C210" s="423" t="s">
        <v>3067</v>
      </c>
      <c r="D210" s="370">
        <v>1620.39</v>
      </c>
      <c r="E210" s="370">
        <v>1620.39</v>
      </c>
    </row>
    <row r="211" spans="1:5" x14ac:dyDescent="0.2">
      <c r="A211" s="353" t="s">
        <v>3158</v>
      </c>
      <c r="B211" s="353" t="s">
        <v>3275</v>
      </c>
      <c r="C211" s="423" t="s">
        <v>3068</v>
      </c>
      <c r="D211" s="370">
        <v>5331.74</v>
      </c>
      <c r="E211" s="370">
        <v>5331.74</v>
      </c>
    </row>
    <row r="212" spans="1:5" ht="25.5" x14ac:dyDescent="0.2">
      <c r="A212" s="353" t="s">
        <v>3159</v>
      </c>
      <c r="B212" s="353" t="s">
        <v>3276</v>
      </c>
      <c r="C212" s="423" t="s">
        <v>3069</v>
      </c>
      <c r="D212" s="370">
        <v>5331.74</v>
      </c>
      <c r="E212" s="370">
        <v>5331.74</v>
      </c>
    </row>
    <row r="213" spans="1:5" x14ac:dyDescent="0.2">
      <c r="A213" s="353" t="s">
        <v>3160</v>
      </c>
      <c r="B213" s="353" t="s">
        <v>3277</v>
      </c>
      <c r="C213" s="423" t="s">
        <v>3070</v>
      </c>
      <c r="D213" s="370">
        <v>5331.74</v>
      </c>
      <c r="E213" s="370">
        <v>5331.74</v>
      </c>
    </row>
    <row r="214" spans="1:5" x14ac:dyDescent="0.2">
      <c r="A214" s="353" t="s">
        <v>3161</v>
      </c>
      <c r="B214" s="353" t="s">
        <v>3278</v>
      </c>
      <c r="C214" s="423" t="s">
        <v>3071</v>
      </c>
      <c r="D214" s="370">
        <v>5331.74</v>
      </c>
      <c r="E214" s="370">
        <v>5331.74</v>
      </c>
    </row>
    <row r="215" spans="1:5" x14ac:dyDescent="0.2">
      <c r="A215" s="353" t="s">
        <v>3162</v>
      </c>
      <c r="B215" s="353" t="s">
        <v>3279</v>
      </c>
      <c r="C215" s="423" t="s">
        <v>3072</v>
      </c>
      <c r="D215" s="370">
        <v>5331.74</v>
      </c>
      <c r="E215" s="370">
        <v>5331.74</v>
      </c>
    </row>
    <row r="216" spans="1:5" ht="25.5" x14ac:dyDescent="0.2">
      <c r="A216" s="353" t="s">
        <v>3163</v>
      </c>
      <c r="B216" s="353" t="s">
        <v>3280</v>
      </c>
      <c r="C216" s="423" t="s">
        <v>3073</v>
      </c>
      <c r="D216" s="370">
        <v>5331.74</v>
      </c>
      <c r="E216" s="370">
        <v>5331.74</v>
      </c>
    </row>
    <row r="217" spans="1:5" x14ac:dyDescent="0.2">
      <c r="A217" s="353" t="s">
        <v>3164</v>
      </c>
      <c r="B217" s="353" t="s">
        <v>3281</v>
      </c>
      <c r="C217" s="423" t="s">
        <v>3074</v>
      </c>
      <c r="D217" s="370">
        <v>3606.24</v>
      </c>
      <c r="E217" s="370">
        <v>3606.24</v>
      </c>
    </row>
    <row r="218" spans="1:5" ht="25.5" x14ac:dyDescent="0.2">
      <c r="A218" s="353" t="s">
        <v>3165</v>
      </c>
      <c r="B218" s="353" t="s">
        <v>3282</v>
      </c>
      <c r="C218" s="423" t="s">
        <v>3075</v>
      </c>
      <c r="D218" s="370">
        <v>3606.24</v>
      </c>
      <c r="E218" s="370">
        <v>3606.24</v>
      </c>
    </row>
    <row r="219" spans="1:5" x14ac:dyDescent="0.2">
      <c r="A219" s="353" t="s">
        <v>3166</v>
      </c>
      <c r="B219" s="353" t="s">
        <v>3283</v>
      </c>
      <c r="C219" s="423" t="s">
        <v>3076</v>
      </c>
      <c r="D219" s="370">
        <v>5331.74</v>
      </c>
      <c r="E219" s="370">
        <v>5331.74</v>
      </c>
    </row>
    <row r="220" spans="1:5" x14ac:dyDescent="0.2">
      <c r="A220" s="353" t="s">
        <v>3167</v>
      </c>
      <c r="B220" s="353" t="s">
        <v>3284</v>
      </c>
      <c r="C220" s="423" t="s">
        <v>3077</v>
      </c>
      <c r="D220" s="370">
        <v>5331.74</v>
      </c>
      <c r="E220" s="370">
        <v>5331.74</v>
      </c>
    </row>
    <row r="221" spans="1:5" x14ac:dyDescent="0.2">
      <c r="A221" s="353" t="s">
        <v>3168</v>
      </c>
      <c r="B221" s="353" t="s">
        <v>3285</v>
      </c>
      <c r="C221" s="423" t="s">
        <v>3078</v>
      </c>
      <c r="D221" s="370">
        <v>6104.58</v>
      </c>
      <c r="E221" s="370">
        <v>6104.58</v>
      </c>
    </row>
    <row r="222" spans="1:5" x14ac:dyDescent="0.2">
      <c r="A222" s="353" t="s">
        <v>3169</v>
      </c>
      <c r="B222" s="353" t="s">
        <v>3286</v>
      </c>
      <c r="C222" s="423" t="s">
        <v>3079</v>
      </c>
      <c r="D222" s="370">
        <v>5331.74</v>
      </c>
      <c r="E222" s="370">
        <v>5331.74</v>
      </c>
    </row>
    <row r="223" spans="1:5" x14ac:dyDescent="0.2">
      <c r="A223" s="353" t="s">
        <v>3170</v>
      </c>
      <c r="B223" s="353" t="s">
        <v>3287</v>
      </c>
      <c r="C223" s="423" t="s">
        <v>3080</v>
      </c>
      <c r="D223" s="370">
        <v>5331.74</v>
      </c>
      <c r="E223" s="370">
        <v>5331.74</v>
      </c>
    </row>
    <row r="224" spans="1:5" ht="25.5" x14ac:dyDescent="0.2">
      <c r="A224" s="353" t="s">
        <v>3171</v>
      </c>
      <c r="B224" s="353" t="s">
        <v>3288</v>
      </c>
      <c r="C224" s="423" t="s">
        <v>3081</v>
      </c>
      <c r="D224" s="370">
        <v>5331.74</v>
      </c>
      <c r="E224" s="370">
        <v>5331.74</v>
      </c>
    </row>
    <row r="225" spans="1:5" x14ac:dyDescent="0.2">
      <c r="A225" s="353" t="s">
        <v>3172</v>
      </c>
      <c r="B225" s="353" t="s">
        <v>3289</v>
      </c>
      <c r="C225" s="423" t="s">
        <v>3082</v>
      </c>
      <c r="D225" s="370">
        <v>5394.58</v>
      </c>
      <c r="E225" s="370">
        <v>5394.58</v>
      </c>
    </row>
    <row r="226" spans="1:5" x14ac:dyDescent="0.2">
      <c r="A226" s="353" t="s">
        <v>3173</v>
      </c>
      <c r="B226" s="353" t="s">
        <v>3290</v>
      </c>
      <c r="C226" s="423" t="s">
        <v>3083</v>
      </c>
      <c r="D226" s="370">
        <v>4075.05</v>
      </c>
      <c r="E226" s="370">
        <v>4075.05</v>
      </c>
    </row>
    <row r="227" spans="1:5" x14ac:dyDescent="0.2">
      <c r="A227" s="353" t="s">
        <v>3174</v>
      </c>
      <c r="B227" s="353" t="s">
        <v>3291</v>
      </c>
      <c r="C227" s="423" t="s">
        <v>3084</v>
      </c>
      <c r="D227" s="370">
        <v>4073.19</v>
      </c>
      <c r="E227" s="370">
        <v>4073.19</v>
      </c>
    </row>
    <row r="228" spans="1:5" x14ac:dyDescent="0.2">
      <c r="A228" s="353" t="s">
        <v>3175</v>
      </c>
      <c r="B228" s="353" t="s">
        <v>3292</v>
      </c>
      <c r="C228" s="423" t="s">
        <v>3085</v>
      </c>
      <c r="D228" s="370">
        <v>5454.61</v>
      </c>
      <c r="E228" s="370">
        <v>5454.61</v>
      </c>
    </row>
    <row r="229" spans="1:5" x14ac:dyDescent="0.2">
      <c r="A229" s="353" t="s">
        <v>3176</v>
      </c>
      <c r="B229" s="353" t="s">
        <v>3293</v>
      </c>
      <c r="C229" s="423" t="s">
        <v>3086</v>
      </c>
      <c r="D229" s="370">
        <v>5666.33</v>
      </c>
      <c r="E229" s="370">
        <v>5666.33</v>
      </c>
    </row>
    <row r="230" spans="1:5" x14ac:dyDescent="0.2">
      <c r="A230" s="353" t="s">
        <v>3177</v>
      </c>
      <c r="B230" s="353" t="s">
        <v>3294</v>
      </c>
      <c r="C230" s="423" t="s">
        <v>3087</v>
      </c>
      <c r="D230" s="370">
        <v>5666.33</v>
      </c>
      <c r="E230" s="370">
        <v>5666.33</v>
      </c>
    </row>
    <row r="231" spans="1:5" ht="25.5" x14ac:dyDescent="0.2">
      <c r="A231" s="353" t="s">
        <v>3178</v>
      </c>
      <c r="B231" s="353" t="s">
        <v>3295</v>
      </c>
      <c r="C231" s="423" t="s">
        <v>3088</v>
      </c>
      <c r="D231" s="370">
        <v>5666.33</v>
      </c>
      <c r="E231" s="370">
        <v>5666.33</v>
      </c>
    </row>
    <row r="232" spans="1:5" ht="25.5" x14ac:dyDescent="0.2">
      <c r="A232" s="353" t="s">
        <v>3179</v>
      </c>
      <c r="B232" s="353" t="s">
        <v>3296</v>
      </c>
      <c r="C232" s="423" t="s">
        <v>3089</v>
      </c>
      <c r="D232" s="370">
        <v>7472.65</v>
      </c>
      <c r="E232" s="370">
        <v>7472.65</v>
      </c>
    </row>
    <row r="233" spans="1:5" x14ac:dyDescent="0.2">
      <c r="A233" s="353" t="s">
        <v>3180</v>
      </c>
      <c r="B233" s="353" t="s">
        <v>3297</v>
      </c>
      <c r="C233" s="423" t="s">
        <v>3090</v>
      </c>
      <c r="D233" s="370">
        <v>7472.65</v>
      </c>
      <c r="E233" s="370">
        <v>7472.65</v>
      </c>
    </row>
    <row r="234" spans="1:5" ht="25.5" x14ac:dyDescent="0.2">
      <c r="A234" s="353" t="s">
        <v>3181</v>
      </c>
      <c r="B234" s="353" t="s">
        <v>3298</v>
      </c>
      <c r="C234" s="423" t="s">
        <v>3091</v>
      </c>
      <c r="D234" s="370">
        <v>7472.65</v>
      </c>
      <c r="E234" s="370">
        <v>7472.65</v>
      </c>
    </row>
    <row r="235" spans="1:5" x14ac:dyDescent="0.2">
      <c r="A235" s="353" t="s">
        <v>3182</v>
      </c>
      <c r="B235" s="353" t="s">
        <v>3299</v>
      </c>
      <c r="C235" s="423" t="s">
        <v>3092</v>
      </c>
      <c r="D235" s="370">
        <v>4254.45</v>
      </c>
      <c r="E235" s="370">
        <v>4254.45</v>
      </c>
    </row>
    <row r="236" spans="1:5" ht="25.5" x14ac:dyDescent="0.2">
      <c r="A236" s="353" t="s">
        <v>3183</v>
      </c>
      <c r="B236" s="353" t="s">
        <v>3300</v>
      </c>
      <c r="C236" s="423" t="s">
        <v>3093</v>
      </c>
      <c r="D236" s="370">
        <v>4461.3100000000004</v>
      </c>
      <c r="E236" s="370">
        <v>4461.3100000000004</v>
      </c>
    </row>
    <row r="237" spans="1:5" ht="25.5" x14ac:dyDescent="0.2">
      <c r="A237" s="353" t="s">
        <v>3184</v>
      </c>
      <c r="B237" s="353" t="s">
        <v>3301</v>
      </c>
      <c r="C237" s="423" t="s">
        <v>3094</v>
      </c>
      <c r="D237" s="370">
        <v>5197</v>
      </c>
      <c r="E237" s="370">
        <v>5197</v>
      </c>
    </row>
    <row r="238" spans="1:5" x14ac:dyDescent="0.2">
      <c r="A238" s="353" t="s">
        <v>3185</v>
      </c>
      <c r="B238" s="353" t="s">
        <v>3302</v>
      </c>
      <c r="C238" s="423" t="s">
        <v>3095</v>
      </c>
      <c r="D238" s="370">
        <v>5197</v>
      </c>
      <c r="E238" s="370">
        <v>5197</v>
      </c>
    </row>
    <row r="239" spans="1:5" x14ac:dyDescent="0.2">
      <c r="A239" s="353" t="s">
        <v>3186</v>
      </c>
      <c r="B239" s="353" t="s">
        <v>3303</v>
      </c>
      <c r="C239" s="423" t="s">
        <v>3096</v>
      </c>
      <c r="D239" s="370">
        <v>2229.33</v>
      </c>
      <c r="E239" s="370">
        <v>2229.33</v>
      </c>
    </row>
    <row r="240" spans="1:5" x14ac:dyDescent="0.2">
      <c r="A240" s="353" t="s">
        <v>3187</v>
      </c>
      <c r="B240" s="353" t="s">
        <v>3304</v>
      </c>
      <c r="C240" s="423" t="s">
        <v>3097</v>
      </c>
      <c r="D240" s="370">
        <v>5696</v>
      </c>
      <c r="E240" s="370">
        <v>5696</v>
      </c>
    </row>
    <row r="241" spans="1:5" x14ac:dyDescent="0.2">
      <c r="A241" s="353" t="s">
        <v>3188</v>
      </c>
      <c r="B241" s="353" t="s">
        <v>3305</v>
      </c>
      <c r="C241" s="423" t="s">
        <v>3098</v>
      </c>
      <c r="D241" s="370">
        <v>5696</v>
      </c>
      <c r="E241" s="370">
        <v>5696</v>
      </c>
    </row>
    <row r="242" spans="1:5" x14ac:dyDescent="0.2">
      <c r="A242" s="353" t="s">
        <v>3189</v>
      </c>
      <c r="B242" s="353" t="s">
        <v>3306</v>
      </c>
      <c r="C242" s="423" t="s">
        <v>3099</v>
      </c>
      <c r="D242" s="370">
        <v>6544.16</v>
      </c>
      <c r="E242" s="370">
        <v>6544.16</v>
      </c>
    </row>
    <row r="243" spans="1:5" ht="25.5" x14ac:dyDescent="0.2">
      <c r="A243" s="353" t="s">
        <v>3190</v>
      </c>
      <c r="B243" s="353" t="s">
        <v>3307</v>
      </c>
      <c r="C243" s="423" t="s">
        <v>3100</v>
      </c>
      <c r="D243" s="370">
        <v>7484.15</v>
      </c>
      <c r="E243" s="370">
        <v>7484.15</v>
      </c>
    </row>
    <row r="244" spans="1:5" ht="38.25" x14ac:dyDescent="0.2">
      <c r="A244" s="353" t="s">
        <v>3191</v>
      </c>
      <c r="B244" s="353" t="s">
        <v>3308</v>
      </c>
      <c r="C244" s="423" t="s">
        <v>3101</v>
      </c>
      <c r="D244" s="370">
        <v>5916.44</v>
      </c>
      <c r="E244" s="370">
        <v>5916.44</v>
      </c>
    </row>
    <row r="245" spans="1:5" ht="25.5" x14ac:dyDescent="0.2">
      <c r="A245" s="353" t="s">
        <v>3192</v>
      </c>
      <c r="B245" s="353" t="s">
        <v>3309</v>
      </c>
      <c r="C245" s="423" t="s">
        <v>3102</v>
      </c>
      <c r="D245" s="370">
        <v>3531.47</v>
      </c>
      <c r="E245" s="370">
        <v>3531.47</v>
      </c>
    </row>
    <row r="246" spans="1:5" ht="25.5" x14ac:dyDescent="0.2">
      <c r="A246" s="353" t="s">
        <v>3193</v>
      </c>
      <c r="B246" s="353" t="s">
        <v>3310</v>
      </c>
      <c r="C246" s="423" t="s">
        <v>3103</v>
      </c>
      <c r="D246" s="370">
        <v>3531.47</v>
      </c>
      <c r="E246" s="370">
        <v>3531.47</v>
      </c>
    </row>
    <row r="247" spans="1:5" x14ac:dyDescent="0.2">
      <c r="A247" s="353" t="s">
        <v>3194</v>
      </c>
      <c r="B247" s="353" t="s">
        <v>3311</v>
      </c>
      <c r="C247" s="423" t="s">
        <v>3104</v>
      </c>
      <c r="D247" s="370">
        <v>1280.8800000000001</v>
      </c>
      <c r="E247" s="370">
        <v>1280.8800000000001</v>
      </c>
    </row>
    <row r="248" spans="1:5" x14ac:dyDescent="0.2">
      <c r="A248" s="353" t="s">
        <v>3195</v>
      </c>
      <c r="B248" s="353" t="s">
        <v>3312</v>
      </c>
      <c r="C248" s="423" t="s">
        <v>3105</v>
      </c>
      <c r="D248" s="370">
        <v>857.44</v>
      </c>
      <c r="E248" s="370">
        <v>857.44</v>
      </c>
    </row>
    <row r="249" spans="1:5" ht="25.5" x14ac:dyDescent="0.2">
      <c r="A249" s="353" t="s">
        <v>3196</v>
      </c>
      <c r="B249" s="353" t="s">
        <v>3313</v>
      </c>
      <c r="C249" s="423" t="s">
        <v>3106</v>
      </c>
      <c r="D249" s="370">
        <v>4746.38</v>
      </c>
      <c r="E249" s="370">
        <v>4746.38</v>
      </c>
    </row>
    <row r="250" spans="1:5" ht="25.5" x14ac:dyDescent="0.2">
      <c r="A250" s="353" t="s">
        <v>3197</v>
      </c>
      <c r="B250" s="353" t="s">
        <v>3314</v>
      </c>
      <c r="C250" s="423" t="s">
        <v>3107</v>
      </c>
      <c r="D250" s="370">
        <v>7615.58</v>
      </c>
      <c r="E250" s="370">
        <v>7615.58</v>
      </c>
    </row>
    <row r="251" spans="1:5" ht="25.5" x14ac:dyDescent="0.2">
      <c r="A251" s="353" t="s">
        <v>3198</v>
      </c>
      <c r="B251" s="353" t="s">
        <v>3315</v>
      </c>
      <c r="C251" s="423" t="s">
        <v>3108</v>
      </c>
      <c r="D251" s="370">
        <v>4145.13</v>
      </c>
      <c r="E251" s="370">
        <v>4145.13</v>
      </c>
    </row>
    <row r="252" spans="1:5" x14ac:dyDescent="0.2">
      <c r="A252" s="353" t="s">
        <v>3199</v>
      </c>
      <c r="B252" s="353" t="s">
        <v>3316</v>
      </c>
      <c r="C252" s="423" t="s">
        <v>3109</v>
      </c>
      <c r="D252" s="370">
        <v>10830.84</v>
      </c>
      <c r="E252" s="370">
        <v>10830.84</v>
      </c>
    </row>
    <row r="253" spans="1:5" x14ac:dyDescent="0.2">
      <c r="A253" s="353" t="s">
        <v>3200</v>
      </c>
      <c r="B253" s="353" t="s">
        <v>3317</v>
      </c>
      <c r="C253" s="423" t="s">
        <v>3110</v>
      </c>
      <c r="D253" s="370">
        <v>4145.13</v>
      </c>
      <c r="E253" s="370">
        <v>4145.13</v>
      </c>
    </row>
    <row r="254" spans="1:5" x14ac:dyDescent="0.2">
      <c r="A254" s="353" t="s">
        <v>3201</v>
      </c>
      <c r="B254" s="353" t="s">
        <v>3318</v>
      </c>
      <c r="C254" s="423" t="s">
        <v>3111</v>
      </c>
      <c r="D254" s="370">
        <v>4145.13</v>
      </c>
      <c r="E254" s="370">
        <v>4145.13</v>
      </c>
    </row>
    <row r="255" spans="1:5" x14ac:dyDescent="0.2">
      <c r="A255" s="353" t="s">
        <v>3202</v>
      </c>
      <c r="B255" s="353" t="s">
        <v>3319</v>
      </c>
      <c r="C255" s="423" t="s">
        <v>3112</v>
      </c>
      <c r="D255" s="370">
        <v>3453</v>
      </c>
      <c r="E255" s="370">
        <v>3453</v>
      </c>
    </row>
    <row r="256" spans="1:5" x14ac:dyDescent="0.2">
      <c r="A256" s="353" t="s">
        <v>3203</v>
      </c>
      <c r="B256" s="353" t="s">
        <v>3320</v>
      </c>
      <c r="C256" s="423" t="s">
        <v>3113</v>
      </c>
      <c r="D256" s="370">
        <v>5482.41</v>
      </c>
      <c r="E256" s="370">
        <v>5482.41</v>
      </c>
    </row>
    <row r="257" spans="1:5" x14ac:dyDescent="0.2">
      <c r="A257" s="353" t="s">
        <v>3204</v>
      </c>
      <c r="B257" s="353" t="s">
        <v>3321</v>
      </c>
      <c r="C257" s="423" t="s">
        <v>3114</v>
      </c>
      <c r="D257" s="370">
        <v>4346.1000000000004</v>
      </c>
      <c r="E257" s="370">
        <v>4346.1000000000004</v>
      </c>
    </row>
    <row r="258" spans="1:5" ht="25.5" x14ac:dyDescent="0.2">
      <c r="A258" s="353" t="s">
        <v>3205</v>
      </c>
      <c r="B258" s="353" t="s">
        <v>3322</v>
      </c>
      <c r="C258" s="423" t="s">
        <v>3115</v>
      </c>
      <c r="D258" s="370">
        <v>4346.1000000000004</v>
      </c>
      <c r="E258" s="370">
        <v>4346.1000000000004</v>
      </c>
    </row>
    <row r="259" spans="1:5" x14ac:dyDescent="0.2">
      <c r="A259" s="353" t="s">
        <v>3206</v>
      </c>
      <c r="B259" s="353" t="s">
        <v>3323</v>
      </c>
      <c r="C259" s="423" t="s">
        <v>3116</v>
      </c>
      <c r="D259" s="370">
        <v>4346.1000000000004</v>
      </c>
      <c r="E259" s="370">
        <v>4346.1000000000004</v>
      </c>
    </row>
    <row r="260" spans="1:5" x14ac:dyDescent="0.2">
      <c r="A260" s="353" t="s">
        <v>3207</v>
      </c>
      <c r="B260" s="353" t="s">
        <v>3324</v>
      </c>
      <c r="C260" s="423" t="s">
        <v>3117</v>
      </c>
      <c r="D260" s="370">
        <v>4348.96</v>
      </c>
      <c r="E260" s="370">
        <v>4348.96</v>
      </c>
    </row>
    <row r="261" spans="1:5" x14ac:dyDescent="0.2">
      <c r="A261" s="353" t="s">
        <v>3208</v>
      </c>
      <c r="B261" s="353" t="s">
        <v>3325</v>
      </c>
      <c r="C261" s="423" t="s">
        <v>3118</v>
      </c>
      <c r="D261" s="370">
        <v>6808.79</v>
      </c>
      <c r="E261" s="370">
        <v>6808.79</v>
      </c>
    </row>
    <row r="262" spans="1:5" x14ac:dyDescent="0.2">
      <c r="A262" s="353" t="s">
        <v>3209</v>
      </c>
      <c r="B262" s="353" t="s">
        <v>3326</v>
      </c>
      <c r="C262" s="423" t="s">
        <v>3119</v>
      </c>
      <c r="D262" s="370">
        <v>5392.61</v>
      </c>
      <c r="E262" s="370">
        <v>5392.61</v>
      </c>
    </row>
    <row r="263" spans="1:5" ht="25.5" x14ac:dyDescent="0.2">
      <c r="A263" s="353" t="s">
        <v>3210</v>
      </c>
      <c r="B263" s="353" t="s">
        <v>3327</v>
      </c>
      <c r="C263" s="423" t="s">
        <v>3120</v>
      </c>
      <c r="D263" s="370">
        <v>5392.61</v>
      </c>
      <c r="E263" s="370">
        <v>5392.61</v>
      </c>
    </row>
    <row r="264" spans="1:5" x14ac:dyDescent="0.2">
      <c r="A264" s="353" t="s">
        <v>3211</v>
      </c>
      <c r="B264" s="353" t="s">
        <v>3328</v>
      </c>
      <c r="C264" s="423" t="s">
        <v>3121</v>
      </c>
      <c r="D264" s="370">
        <v>5090.55</v>
      </c>
      <c r="E264" s="370">
        <v>5090.55</v>
      </c>
    </row>
    <row r="265" spans="1:5" x14ac:dyDescent="0.2">
      <c r="A265" s="353" t="s">
        <v>3212</v>
      </c>
      <c r="B265" s="353" t="s">
        <v>3329</v>
      </c>
      <c r="C265" s="423" t="s">
        <v>3122</v>
      </c>
      <c r="D265" s="370">
        <v>5090.55</v>
      </c>
      <c r="E265" s="370">
        <v>5090.55</v>
      </c>
    </row>
    <row r="266" spans="1:5" x14ac:dyDescent="0.2">
      <c r="A266" s="353" t="s">
        <v>3213</v>
      </c>
      <c r="B266" s="353" t="s">
        <v>3330</v>
      </c>
      <c r="C266" s="423" t="s">
        <v>3123</v>
      </c>
      <c r="D266" s="370">
        <v>5158.45</v>
      </c>
      <c r="E266" s="370">
        <v>5158.45</v>
      </c>
    </row>
    <row r="267" spans="1:5" x14ac:dyDescent="0.2">
      <c r="A267" s="353" t="s">
        <v>3214</v>
      </c>
      <c r="B267" s="353" t="s">
        <v>3331</v>
      </c>
      <c r="C267" s="423" t="s">
        <v>3124</v>
      </c>
      <c r="D267" s="370">
        <v>5355.66</v>
      </c>
      <c r="E267" s="370">
        <v>5355.66</v>
      </c>
    </row>
    <row r="268" spans="1:5" ht="25.5" x14ac:dyDescent="0.2">
      <c r="A268" s="353" t="s">
        <v>3215</v>
      </c>
      <c r="B268" s="353" t="s">
        <v>3332</v>
      </c>
      <c r="C268" s="423" t="s">
        <v>3125</v>
      </c>
      <c r="D268" s="370">
        <v>4443.8999999999996</v>
      </c>
      <c r="E268" s="370">
        <v>4443.8999999999996</v>
      </c>
    </row>
    <row r="269" spans="1:5" ht="25.5" x14ac:dyDescent="0.2">
      <c r="A269" s="353" t="s">
        <v>3216</v>
      </c>
      <c r="B269" s="353" t="s">
        <v>3333</v>
      </c>
      <c r="C269" s="423" t="s">
        <v>3126</v>
      </c>
      <c r="D269" s="370">
        <v>2612.86</v>
      </c>
      <c r="E269" s="370">
        <v>2612.86</v>
      </c>
    </row>
    <row r="270" spans="1:5" x14ac:dyDescent="0.2">
      <c r="A270" s="353" t="s">
        <v>3217</v>
      </c>
      <c r="B270" s="353" t="s">
        <v>3334</v>
      </c>
      <c r="C270" s="423" t="s">
        <v>3127</v>
      </c>
      <c r="D270" s="370">
        <v>5225.71</v>
      </c>
      <c r="E270" s="370">
        <v>5225.71</v>
      </c>
    </row>
    <row r="271" spans="1:5" x14ac:dyDescent="0.2">
      <c r="A271" s="353" t="s">
        <v>3218</v>
      </c>
      <c r="B271" s="353" t="s">
        <v>3335</v>
      </c>
      <c r="C271" s="423" t="s">
        <v>3128</v>
      </c>
      <c r="D271" s="370">
        <v>5225.71</v>
      </c>
      <c r="E271" s="370">
        <v>5225.71</v>
      </c>
    </row>
    <row r="272" spans="1:5" ht="38.25" x14ac:dyDescent="0.2">
      <c r="A272" s="353" t="s">
        <v>3219</v>
      </c>
      <c r="B272" s="353" t="s">
        <v>3336</v>
      </c>
      <c r="C272" s="423" t="s">
        <v>3129</v>
      </c>
      <c r="D272" s="370">
        <v>5225.71</v>
      </c>
      <c r="E272" s="370">
        <v>5225.71</v>
      </c>
    </row>
    <row r="273" spans="1:5" x14ac:dyDescent="0.2">
      <c r="A273" s="353" t="s">
        <v>3220</v>
      </c>
      <c r="B273" s="353" t="s">
        <v>3337</v>
      </c>
      <c r="C273" s="423" t="s">
        <v>3130</v>
      </c>
      <c r="D273" s="370">
        <v>4699.0200000000004</v>
      </c>
      <c r="E273" s="370">
        <v>4699.0200000000004</v>
      </c>
    </row>
    <row r="274" spans="1:5" x14ac:dyDescent="0.2">
      <c r="A274" s="353" t="s">
        <v>3221</v>
      </c>
      <c r="B274" s="353" t="s">
        <v>3338</v>
      </c>
      <c r="C274" s="423" t="s">
        <v>3131</v>
      </c>
      <c r="D274" s="370">
        <v>5090.55</v>
      </c>
      <c r="E274" s="370">
        <v>5090.55</v>
      </c>
    </row>
    <row r="275" spans="1:5" ht="25.5" x14ac:dyDescent="0.2">
      <c r="A275" s="353" t="s">
        <v>3222</v>
      </c>
      <c r="B275" s="353" t="s">
        <v>3339</v>
      </c>
      <c r="C275" s="423" t="s">
        <v>3132</v>
      </c>
      <c r="D275" s="370">
        <v>5015.8500000000004</v>
      </c>
      <c r="E275" s="370">
        <v>5015.8500000000004</v>
      </c>
    </row>
    <row r="276" spans="1:5" x14ac:dyDescent="0.2">
      <c r="A276" s="353" t="s">
        <v>3223</v>
      </c>
      <c r="B276" s="353" t="s">
        <v>3340</v>
      </c>
      <c r="C276" s="423" t="s">
        <v>3133</v>
      </c>
      <c r="D276" s="370">
        <v>9650.6</v>
      </c>
      <c r="E276" s="370">
        <v>9650.6</v>
      </c>
    </row>
    <row r="277" spans="1:5" x14ac:dyDescent="0.2">
      <c r="A277" s="353" t="s">
        <v>3224</v>
      </c>
      <c r="B277" s="353" t="s">
        <v>3341</v>
      </c>
      <c r="C277" s="423" t="s">
        <v>3134</v>
      </c>
      <c r="D277" s="370">
        <v>8362.3799999999992</v>
      </c>
      <c r="E277" s="370">
        <v>8362.3799999999992</v>
      </c>
    </row>
    <row r="278" spans="1:5" x14ac:dyDescent="0.2">
      <c r="A278" s="353" t="s">
        <v>3225</v>
      </c>
      <c r="B278" s="353" t="s">
        <v>3342</v>
      </c>
      <c r="C278" s="423" t="s">
        <v>3135</v>
      </c>
      <c r="D278" s="370">
        <v>8362.3799999999992</v>
      </c>
      <c r="E278" s="370">
        <v>8362.3799999999992</v>
      </c>
    </row>
    <row r="279" spans="1:5" x14ac:dyDescent="0.2">
      <c r="A279" s="353" t="s">
        <v>3226</v>
      </c>
      <c r="B279" s="353" t="s">
        <v>3343</v>
      </c>
      <c r="C279" s="423" t="s">
        <v>3136</v>
      </c>
      <c r="D279" s="370">
        <v>8362.3799999999992</v>
      </c>
      <c r="E279" s="370">
        <v>8362.3799999999992</v>
      </c>
    </row>
    <row r="280" spans="1:5" x14ac:dyDescent="0.2">
      <c r="A280" s="353" t="s">
        <v>3227</v>
      </c>
      <c r="B280" s="353" t="s">
        <v>3344</v>
      </c>
      <c r="C280" s="423" t="s">
        <v>3137</v>
      </c>
      <c r="D280" s="370">
        <v>7731.51</v>
      </c>
      <c r="E280" s="370">
        <v>7731.51</v>
      </c>
    </row>
    <row r="281" spans="1:5" x14ac:dyDescent="0.2">
      <c r="A281" s="353" t="s">
        <v>3228</v>
      </c>
      <c r="B281" s="353" t="s">
        <v>3345</v>
      </c>
      <c r="C281" s="423" t="s">
        <v>3138</v>
      </c>
      <c r="D281" s="370">
        <v>7731.51</v>
      </c>
      <c r="E281" s="370">
        <v>7731.51</v>
      </c>
    </row>
    <row r="282" spans="1:5" x14ac:dyDescent="0.2">
      <c r="A282" s="353" t="s">
        <v>3229</v>
      </c>
      <c r="B282" s="353" t="s">
        <v>3346</v>
      </c>
      <c r="C282" s="423" t="s">
        <v>3139</v>
      </c>
      <c r="D282" s="370">
        <v>7731.51</v>
      </c>
      <c r="E282" s="370">
        <v>7731.51</v>
      </c>
    </row>
    <row r="283" spans="1:5" x14ac:dyDescent="0.2">
      <c r="A283" s="353" t="s">
        <v>3230</v>
      </c>
      <c r="B283" s="353" t="s">
        <v>3347</v>
      </c>
      <c r="C283" s="423" t="s">
        <v>3140</v>
      </c>
      <c r="D283" s="370">
        <v>5653.28</v>
      </c>
      <c r="E283" s="370">
        <v>5653.28</v>
      </c>
    </row>
    <row r="284" spans="1:5" ht="25.5" x14ac:dyDescent="0.2">
      <c r="A284" s="353" t="s">
        <v>3231</v>
      </c>
      <c r="B284" s="353" t="s">
        <v>3348</v>
      </c>
      <c r="C284" s="423" t="s">
        <v>3141</v>
      </c>
      <c r="D284" s="370">
        <v>5047.63</v>
      </c>
      <c r="E284" s="370">
        <v>5047.63</v>
      </c>
    </row>
    <row r="285" spans="1:5" x14ac:dyDescent="0.2">
      <c r="A285" s="353" t="s">
        <v>3232</v>
      </c>
      <c r="B285" s="353" t="s">
        <v>3349</v>
      </c>
      <c r="C285" s="423" t="s">
        <v>3142</v>
      </c>
      <c r="D285" s="370">
        <v>3354.08</v>
      </c>
      <c r="E285" s="370">
        <v>3354.08</v>
      </c>
    </row>
    <row r="286" spans="1:5" x14ac:dyDescent="0.2">
      <c r="A286" s="353" t="s">
        <v>3233</v>
      </c>
      <c r="B286" s="353" t="s">
        <v>3350</v>
      </c>
      <c r="C286" s="423" t="s">
        <v>3143</v>
      </c>
      <c r="D286" s="370">
        <v>3354.08</v>
      </c>
      <c r="E286" s="370">
        <v>3354.08</v>
      </c>
    </row>
    <row r="287" spans="1:5" x14ac:dyDescent="0.2">
      <c r="A287" s="353" t="s">
        <v>3234</v>
      </c>
      <c r="B287" s="353" t="s">
        <v>3351</v>
      </c>
      <c r="C287" s="423" t="s">
        <v>3144</v>
      </c>
      <c r="D287" s="370">
        <v>3354.08</v>
      </c>
      <c r="E287" s="370">
        <v>3354.08</v>
      </c>
    </row>
    <row r="288" spans="1:5" x14ac:dyDescent="0.2">
      <c r="A288" s="353" t="s">
        <v>3235</v>
      </c>
      <c r="B288" s="353" t="s">
        <v>3352</v>
      </c>
      <c r="C288" s="423" t="s">
        <v>3145</v>
      </c>
      <c r="D288" s="370">
        <v>3354.08</v>
      </c>
      <c r="E288" s="370">
        <v>3354.08</v>
      </c>
    </row>
    <row r="289" spans="1:5" x14ac:dyDescent="0.2">
      <c r="A289" s="353" t="s">
        <v>3236</v>
      </c>
      <c r="B289" s="353" t="s">
        <v>3353</v>
      </c>
      <c r="C289" s="423" t="s">
        <v>3146</v>
      </c>
      <c r="D289" s="370">
        <v>3354.08</v>
      </c>
      <c r="E289" s="370">
        <v>3354.08</v>
      </c>
    </row>
    <row r="290" spans="1:5" ht="25.5" x14ac:dyDescent="0.2">
      <c r="A290" s="353" t="s">
        <v>3237</v>
      </c>
      <c r="B290" s="353" t="s">
        <v>3354</v>
      </c>
      <c r="C290" s="423" t="s">
        <v>3147</v>
      </c>
      <c r="D290" s="370">
        <v>3354.08</v>
      </c>
      <c r="E290" s="370">
        <v>3354.08</v>
      </c>
    </row>
    <row r="291" spans="1:5" x14ac:dyDescent="0.2">
      <c r="A291" s="353" t="s">
        <v>3238</v>
      </c>
      <c r="B291" s="353" t="s">
        <v>3355</v>
      </c>
      <c r="C291" s="423" t="s">
        <v>3148</v>
      </c>
      <c r="D291" s="370">
        <v>4974.55</v>
      </c>
      <c r="E291" s="370">
        <v>4974.55</v>
      </c>
    </row>
    <row r="292" spans="1:5" ht="25.5" x14ac:dyDescent="0.2">
      <c r="A292" s="353" t="s">
        <v>3239</v>
      </c>
      <c r="B292" s="353" t="s">
        <v>3356</v>
      </c>
      <c r="C292" s="423" t="s">
        <v>3149</v>
      </c>
      <c r="D292" s="370">
        <v>4974.55</v>
      </c>
      <c r="E292" s="370">
        <v>4974.55</v>
      </c>
    </row>
    <row r="293" spans="1:5" x14ac:dyDescent="0.2">
      <c r="A293" s="353" t="s">
        <v>3240</v>
      </c>
      <c r="B293" s="353" t="s">
        <v>3357</v>
      </c>
      <c r="C293" s="423" t="s">
        <v>3150</v>
      </c>
      <c r="D293" s="370">
        <v>5696</v>
      </c>
      <c r="E293" s="370">
        <v>5696</v>
      </c>
    </row>
    <row r="294" spans="1:5" x14ac:dyDescent="0.2">
      <c r="A294" s="353" t="s">
        <v>3241</v>
      </c>
      <c r="B294" s="353" t="s">
        <v>3358</v>
      </c>
      <c r="C294" s="423" t="s">
        <v>3151</v>
      </c>
      <c r="D294" s="370">
        <v>1280.8800000000001</v>
      </c>
      <c r="E294" s="370">
        <v>1280.8800000000001</v>
      </c>
    </row>
    <row r="295" spans="1:5" x14ac:dyDescent="0.2">
      <c r="A295" s="353" t="s">
        <v>3242</v>
      </c>
      <c r="B295" s="353" t="s">
        <v>3359</v>
      </c>
      <c r="C295" s="423" t="s">
        <v>3152</v>
      </c>
      <c r="D295" s="370">
        <v>857.44</v>
      </c>
      <c r="E295" s="370">
        <v>857.44</v>
      </c>
    </row>
    <row r="296" spans="1:5" x14ac:dyDescent="0.2">
      <c r="A296" s="353" t="s">
        <v>3243</v>
      </c>
      <c r="B296" s="353" t="s">
        <v>3360</v>
      </c>
      <c r="C296" s="423" t="s">
        <v>3153</v>
      </c>
      <c r="D296" s="370">
        <v>10830.84</v>
      </c>
      <c r="E296" s="370">
        <v>10830.84</v>
      </c>
    </row>
    <row r="297" spans="1:5" x14ac:dyDescent="0.2">
      <c r="A297" s="353" t="s">
        <v>3244</v>
      </c>
      <c r="B297" s="353" t="s">
        <v>3361</v>
      </c>
      <c r="C297" s="423" t="s">
        <v>3154</v>
      </c>
      <c r="D297" s="370">
        <v>3453</v>
      </c>
      <c r="E297" s="370">
        <v>3453</v>
      </c>
    </row>
    <row r="298" spans="1:5" x14ac:dyDescent="0.2">
      <c r="A298" s="353" t="s">
        <v>3245</v>
      </c>
      <c r="B298" s="353" t="s">
        <v>3362</v>
      </c>
      <c r="C298" s="423" t="s">
        <v>3155</v>
      </c>
      <c r="D298" s="370">
        <v>3453</v>
      </c>
      <c r="E298" s="370">
        <v>3453</v>
      </c>
    </row>
    <row r="299" spans="1:5" x14ac:dyDescent="0.2">
      <c r="A299" s="353" t="s">
        <v>3246</v>
      </c>
      <c r="B299" s="353" t="s">
        <v>3363</v>
      </c>
      <c r="C299" s="423" t="s">
        <v>3156</v>
      </c>
      <c r="D299" s="370">
        <v>3453</v>
      </c>
      <c r="E299" s="370">
        <v>3453</v>
      </c>
    </row>
  </sheetData>
  <mergeCells count="206">
    <mergeCell ref="A20:B2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D1:E1"/>
    <mergeCell ref="A2:E2"/>
    <mergeCell ref="A3:B3"/>
    <mergeCell ref="A5:B5"/>
    <mergeCell ref="A6:B6"/>
    <mergeCell ref="A7:B7"/>
    <mergeCell ref="A8:B8"/>
    <mergeCell ref="A9:B9"/>
    <mergeCell ref="A10:B10"/>
    <mergeCell ref="A54:B54"/>
    <mergeCell ref="A55:B55"/>
    <mergeCell ref="A56:B56"/>
    <mergeCell ref="A57:B57"/>
    <mergeCell ref="C209:E209"/>
    <mergeCell ref="A204:E204"/>
    <mergeCell ref="A202:E202"/>
    <mergeCell ref="A199:E199"/>
    <mergeCell ref="A195:E195"/>
    <mergeCell ref="A193:E193"/>
    <mergeCell ref="A58:B58"/>
    <mergeCell ref="A84:B84"/>
    <mergeCell ref="A67:B67"/>
    <mergeCell ref="A68:B68"/>
    <mergeCell ref="A60:B60"/>
    <mergeCell ref="A61:B61"/>
    <mergeCell ref="A62:B62"/>
    <mergeCell ref="A63:B63"/>
    <mergeCell ref="A74:B74"/>
    <mergeCell ref="A75:B75"/>
    <mergeCell ref="A79:B79"/>
    <mergeCell ref="A80:B80"/>
    <mergeCell ref="A82:B82"/>
    <mergeCell ref="A83:B83"/>
    <mergeCell ref="A44:B44"/>
    <mergeCell ref="A45:B45"/>
    <mergeCell ref="A46:B46"/>
    <mergeCell ref="A47:B47"/>
    <mergeCell ref="A39:B39"/>
    <mergeCell ref="A40:B40"/>
    <mergeCell ref="A41:B41"/>
    <mergeCell ref="A42:B42"/>
    <mergeCell ref="A43:B43"/>
    <mergeCell ref="A49:B49"/>
    <mergeCell ref="A50:B50"/>
    <mergeCell ref="A51:B51"/>
    <mergeCell ref="A52:B52"/>
    <mergeCell ref="A53:B53"/>
    <mergeCell ref="A65:B65"/>
    <mergeCell ref="A66:B66"/>
    <mergeCell ref="A22:B22"/>
    <mergeCell ref="A23:B23"/>
    <mergeCell ref="A34:B34"/>
    <mergeCell ref="A35:B35"/>
    <mergeCell ref="A36:B36"/>
    <mergeCell ref="A37:B37"/>
    <mergeCell ref="A38:B38"/>
    <mergeCell ref="A29:B29"/>
    <mergeCell ref="A31:B31"/>
    <mergeCell ref="A32:B32"/>
    <mergeCell ref="A33:B33"/>
    <mergeCell ref="A24:B24"/>
    <mergeCell ref="A25:B25"/>
    <mergeCell ref="A26:B26"/>
    <mergeCell ref="A27:B27"/>
    <mergeCell ref="A28:B28"/>
    <mergeCell ref="A59:B59"/>
    <mergeCell ref="A85:B85"/>
    <mergeCell ref="A86:B86"/>
    <mergeCell ref="A87:B87"/>
    <mergeCell ref="A88:B88"/>
    <mergeCell ref="A99:B99"/>
    <mergeCell ref="A76:B76"/>
    <mergeCell ref="A77:B77"/>
    <mergeCell ref="A78:B78"/>
    <mergeCell ref="A69:B69"/>
    <mergeCell ref="A70:B70"/>
    <mergeCell ref="A71:B71"/>
    <mergeCell ref="A72:B72"/>
    <mergeCell ref="A73:B73"/>
    <mergeCell ref="A89:B89"/>
    <mergeCell ref="A94:B94"/>
    <mergeCell ref="A95:B95"/>
    <mergeCell ref="A96:B96"/>
    <mergeCell ref="A97:B97"/>
    <mergeCell ref="A98:B98"/>
    <mergeCell ref="A90:B90"/>
    <mergeCell ref="A91:B91"/>
    <mergeCell ref="A92:B92"/>
    <mergeCell ref="A93:B93"/>
    <mergeCell ref="A104:B104"/>
    <mergeCell ref="A105:B105"/>
    <mergeCell ref="A106:B106"/>
    <mergeCell ref="A107:B107"/>
    <mergeCell ref="A108:B108"/>
    <mergeCell ref="A100:B100"/>
    <mergeCell ref="A101:B101"/>
    <mergeCell ref="A102:B102"/>
    <mergeCell ref="A103:B103"/>
    <mergeCell ref="A114:B114"/>
    <mergeCell ref="A115:B115"/>
    <mergeCell ref="A116:B116"/>
    <mergeCell ref="A117:B117"/>
    <mergeCell ref="A118:B118"/>
    <mergeCell ref="A109:B109"/>
    <mergeCell ref="A110:B110"/>
    <mergeCell ref="A111:B111"/>
    <mergeCell ref="A113:B113"/>
    <mergeCell ref="A124:B124"/>
    <mergeCell ref="A125:B125"/>
    <mergeCell ref="A126:B126"/>
    <mergeCell ref="A127:B127"/>
    <mergeCell ref="A128:B128"/>
    <mergeCell ref="A119:B119"/>
    <mergeCell ref="A120:B120"/>
    <mergeCell ref="A121:B121"/>
    <mergeCell ref="A122:B122"/>
    <mergeCell ref="A123:B123"/>
    <mergeCell ref="A134:B134"/>
    <mergeCell ref="A135:B135"/>
    <mergeCell ref="A136:B136"/>
    <mergeCell ref="A137:B137"/>
    <mergeCell ref="A138:B138"/>
    <mergeCell ref="C145:E145"/>
    <mergeCell ref="A129:B129"/>
    <mergeCell ref="A130:B130"/>
    <mergeCell ref="A131:B131"/>
    <mergeCell ref="A132:B132"/>
    <mergeCell ref="A133:B133"/>
    <mergeCell ref="A166:B166"/>
    <mergeCell ref="A167:B167"/>
    <mergeCell ref="A168:B168"/>
    <mergeCell ref="A144:B144"/>
    <mergeCell ref="A145:B145"/>
    <mergeCell ref="A139:B139"/>
    <mergeCell ref="A140:B140"/>
    <mergeCell ref="A141:B141"/>
    <mergeCell ref="A142:B142"/>
    <mergeCell ref="A153:E153"/>
    <mergeCell ref="A159:B159"/>
    <mergeCell ref="A160:B160"/>
    <mergeCell ref="A161:B161"/>
    <mergeCell ref="A162:B162"/>
    <mergeCell ref="A163:B163"/>
    <mergeCell ref="A154:B154"/>
    <mergeCell ref="A156:B156"/>
    <mergeCell ref="A157:B157"/>
    <mergeCell ref="A158:B158"/>
    <mergeCell ref="A155:E155"/>
    <mergeCell ref="A208:B208"/>
    <mergeCell ref="A146:B148"/>
    <mergeCell ref="A150:B152"/>
    <mergeCell ref="A201:B201"/>
    <mergeCell ref="A203:B203"/>
    <mergeCell ref="A205:B205"/>
    <mergeCell ref="A196:B196"/>
    <mergeCell ref="A197:B197"/>
    <mergeCell ref="A198:B198"/>
    <mergeCell ref="A200:B200"/>
    <mergeCell ref="A192:B192"/>
    <mergeCell ref="A194:B194"/>
    <mergeCell ref="A187:B187"/>
    <mergeCell ref="A189:B189"/>
    <mergeCell ref="A190:B190"/>
    <mergeCell ref="A181:B181"/>
    <mergeCell ref="A182:B182"/>
    <mergeCell ref="A183:B183"/>
    <mergeCell ref="A184:B184"/>
    <mergeCell ref="A185:B185"/>
    <mergeCell ref="A176:B176"/>
    <mergeCell ref="A172:B172"/>
    <mergeCell ref="A173:B173"/>
    <mergeCell ref="A174:B174"/>
    <mergeCell ref="A191:E191"/>
    <mergeCell ref="A207:E207"/>
    <mergeCell ref="A4:E4"/>
    <mergeCell ref="A21:E21"/>
    <mergeCell ref="A30:E30"/>
    <mergeCell ref="A48:E48"/>
    <mergeCell ref="A64:E64"/>
    <mergeCell ref="A81:E81"/>
    <mergeCell ref="A112:E112"/>
    <mergeCell ref="A149:E149"/>
    <mergeCell ref="A143:E143"/>
    <mergeCell ref="A206:B206"/>
    <mergeCell ref="A179:E179"/>
    <mergeCell ref="A188:E188"/>
    <mergeCell ref="A186:E186"/>
    <mergeCell ref="A169:B169"/>
    <mergeCell ref="A170:B170"/>
    <mergeCell ref="A171:B171"/>
    <mergeCell ref="A175:B175"/>
    <mergeCell ref="A164:B164"/>
    <mergeCell ref="A165:B165"/>
    <mergeCell ref="A177:B177"/>
    <mergeCell ref="A178:B178"/>
    <mergeCell ref="A180:B180"/>
  </mergeCells>
  <phoneticPr fontId="7" type="noConversion"/>
  <pageMargins left="0.59055118110236227" right="0.39370078740157483" top="0.59055118110236227" bottom="0.39370078740157483" header="0.51181102362204722" footer="0.51181102362204722"/>
  <pageSetup paperSize="9" scale="88" orientation="portrait" r:id="rId1"/>
  <headerFooter alignWithMargins="0"/>
  <rowBreaks count="3" manualBreakCount="3">
    <brk id="47" max="4" man="1"/>
    <brk id="111" max="4" man="1"/>
    <brk id="16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807"/>
  <sheetViews>
    <sheetView view="pageBreakPreview" zoomScale="91" zoomScaleNormal="100" zoomScaleSheetLayoutView="91" workbookViewId="0">
      <pane ySplit="4" topLeftCell="A794" activePane="bottomLeft" state="frozen"/>
      <selection pane="bottomLeft" activeCell="F802" sqref="F802"/>
    </sheetView>
  </sheetViews>
  <sheetFormatPr defaultColWidth="8.85546875" defaultRowHeight="12.75" x14ac:dyDescent="0.2"/>
  <cols>
    <col min="1" max="1" width="6.28515625" style="179" customWidth="1"/>
    <col min="2" max="2" width="75" style="179" customWidth="1"/>
    <col min="3" max="3" width="34.42578125" style="214" customWidth="1"/>
    <col min="4" max="16384" width="8.85546875" style="80"/>
  </cols>
  <sheetData>
    <row r="1" spans="1:3" ht="60.75" customHeight="1" x14ac:dyDescent="0.2">
      <c r="B1" s="241"/>
      <c r="C1" s="155" t="s">
        <v>3261</v>
      </c>
    </row>
    <row r="2" spans="1:3" ht="48" customHeight="1" x14ac:dyDescent="0.2">
      <c r="A2" s="551" t="s">
        <v>1314</v>
      </c>
      <c r="B2" s="551"/>
      <c r="C2" s="551"/>
    </row>
    <row r="3" spans="1:3" ht="12" customHeight="1" x14ac:dyDescent="0.2">
      <c r="A3" s="558" t="s">
        <v>2242</v>
      </c>
      <c r="B3" s="560" t="s">
        <v>201</v>
      </c>
      <c r="C3" s="562" t="s">
        <v>2781</v>
      </c>
    </row>
    <row r="4" spans="1:3" ht="12" customHeight="1" x14ac:dyDescent="0.2">
      <c r="A4" s="559"/>
      <c r="B4" s="561"/>
      <c r="C4" s="563"/>
    </row>
    <row r="5" spans="1:3" x14ac:dyDescent="0.2">
      <c r="A5" s="180" t="s">
        <v>1315</v>
      </c>
      <c r="B5" s="552"/>
      <c r="C5" s="553"/>
    </row>
    <row r="6" spans="1:3" ht="74.25" customHeight="1" x14ac:dyDescent="0.2">
      <c r="A6" s="554" t="s">
        <v>2782</v>
      </c>
      <c r="B6" s="554"/>
      <c r="C6" s="554"/>
    </row>
    <row r="7" spans="1:3" x14ac:dyDescent="0.2">
      <c r="A7" s="181" t="s">
        <v>1316</v>
      </c>
      <c r="B7" s="555" t="s">
        <v>3443</v>
      </c>
      <c r="C7" s="556"/>
    </row>
    <row r="8" spans="1:3" x14ac:dyDescent="0.2">
      <c r="A8" s="182" t="s">
        <v>884</v>
      </c>
      <c r="B8" s="183" t="s">
        <v>1317</v>
      </c>
      <c r="C8" s="184">
        <v>2804</v>
      </c>
    </row>
    <row r="9" spans="1:3" x14ac:dyDescent="0.2">
      <c r="A9" s="185" t="s">
        <v>1318</v>
      </c>
      <c r="B9" s="183" t="s">
        <v>1319</v>
      </c>
      <c r="C9" s="184">
        <v>8412</v>
      </c>
    </row>
    <row r="10" spans="1:3" x14ac:dyDescent="0.2">
      <c r="A10" s="419" t="s">
        <v>1320</v>
      </c>
      <c r="B10" s="183" t="s">
        <v>1321</v>
      </c>
      <c r="C10" s="184">
        <v>127.75</v>
      </c>
    </row>
    <row r="11" spans="1:3" x14ac:dyDescent="0.2">
      <c r="A11" s="419" t="s">
        <v>1322</v>
      </c>
      <c r="B11" s="183" t="s">
        <v>1323</v>
      </c>
      <c r="C11" s="184">
        <v>382</v>
      </c>
    </row>
    <row r="12" spans="1:3" x14ac:dyDescent="0.2">
      <c r="A12" s="185" t="s">
        <v>1324</v>
      </c>
      <c r="B12" s="183" t="s">
        <v>1325</v>
      </c>
      <c r="C12" s="184">
        <v>119</v>
      </c>
    </row>
    <row r="13" spans="1:3" x14ac:dyDescent="0.2">
      <c r="A13" s="419" t="s">
        <v>1326</v>
      </c>
      <c r="B13" s="183" t="s">
        <v>1327</v>
      </c>
      <c r="C13" s="184">
        <v>57</v>
      </c>
    </row>
    <row r="14" spans="1:3" x14ac:dyDescent="0.2">
      <c r="A14" s="186" t="s">
        <v>1328</v>
      </c>
      <c r="B14" s="557" t="s">
        <v>3444</v>
      </c>
      <c r="C14" s="557"/>
    </row>
    <row r="15" spans="1:3" x14ac:dyDescent="0.2">
      <c r="A15" s="419" t="s">
        <v>704</v>
      </c>
      <c r="B15" s="187" t="s">
        <v>1329</v>
      </c>
      <c r="C15" s="184">
        <v>270.83</v>
      </c>
    </row>
    <row r="16" spans="1:3" x14ac:dyDescent="0.2">
      <c r="A16" s="419" t="s">
        <v>705</v>
      </c>
      <c r="B16" s="188" t="s">
        <v>1330</v>
      </c>
      <c r="C16" s="184">
        <v>376</v>
      </c>
    </row>
    <row r="17" spans="1:3" x14ac:dyDescent="0.2">
      <c r="A17" s="415" t="s">
        <v>284</v>
      </c>
      <c r="B17" s="188" t="s">
        <v>1331</v>
      </c>
      <c r="C17" s="184">
        <v>32</v>
      </c>
    </row>
    <row r="18" spans="1:3" x14ac:dyDescent="0.2">
      <c r="A18" s="189" t="s">
        <v>706</v>
      </c>
      <c r="B18" s="557" t="s">
        <v>3445</v>
      </c>
      <c r="C18" s="557"/>
    </row>
    <row r="19" spans="1:3" ht="25.5" x14ac:dyDescent="0.2">
      <c r="A19" s="550" t="s">
        <v>1332</v>
      </c>
      <c r="B19" s="119" t="s">
        <v>1333</v>
      </c>
      <c r="C19" s="548">
        <v>286</v>
      </c>
    </row>
    <row r="20" spans="1:3" ht="25.5" x14ac:dyDescent="0.2">
      <c r="A20" s="550"/>
      <c r="B20" s="119" t="s">
        <v>2783</v>
      </c>
      <c r="C20" s="549"/>
    </row>
    <row r="21" spans="1:3" x14ac:dyDescent="0.2">
      <c r="A21" s="416" t="s">
        <v>1334</v>
      </c>
      <c r="B21" s="119" t="s">
        <v>1335</v>
      </c>
      <c r="C21" s="184">
        <v>573</v>
      </c>
    </row>
    <row r="22" spans="1:3" x14ac:dyDescent="0.2">
      <c r="A22" s="419" t="s">
        <v>1336</v>
      </c>
      <c r="B22" s="187" t="s">
        <v>1337</v>
      </c>
      <c r="C22" s="184">
        <v>601</v>
      </c>
    </row>
    <row r="23" spans="1:3" ht="25.5" x14ac:dyDescent="0.2">
      <c r="A23" s="419" t="s">
        <v>1338</v>
      </c>
      <c r="B23" s="187" t="s">
        <v>1339</v>
      </c>
      <c r="C23" s="184">
        <v>477</v>
      </c>
    </row>
    <row r="24" spans="1:3" ht="25.5" x14ac:dyDescent="0.2">
      <c r="A24" s="419" t="s">
        <v>1340</v>
      </c>
      <c r="B24" s="187" t="s">
        <v>1341</v>
      </c>
      <c r="C24" s="184">
        <v>602</v>
      </c>
    </row>
    <row r="25" spans="1:3" x14ac:dyDescent="0.2">
      <c r="A25" s="419" t="s">
        <v>1342</v>
      </c>
      <c r="B25" s="187" t="s">
        <v>1343</v>
      </c>
      <c r="C25" s="184">
        <v>657</v>
      </c>
    </row>
    <row r="26" spans="1:3" ht="25.5" x14ac:dyDescent="0.2">
      <c r="A26" s="419" t="s">
        <v>1344</v>
      </c>
      <c r="B26" s="187" t="s">
        <v>1345</v>
      </c>
      <c r="C26" s="184">
        <v>657</v>
      </c>
    </row>
    <row r="27" spans="1:3" x14ac:dyDescent="0.2">
      <c r="A27" s="419" t="s">
        <v>1346</v>
      </c>
      <c r="B27" s="187" t="s">
        <v>1347</v>
      </c>
      <c r="C27" s="184">
        <v>657</v>
      </c>
    </row>
    <row r="28" spans="1:3" x14ac:dyDescent="0.2">
      <c r="A28" s="419" t="s">
        <v>1348</v>
      </c>
      <c r="B28" s="190" t="s">
        <v>1349</v>
      </c>
      <c r="C28" s="184">
        <v>372</v>
      </c>
    </row>
    <row r="29" spans="1:3" x14ac:dyDescent="0.2">
      <c r="A29" s="419" t="s">
        <v>1350</v>
      </c>
      <c r="B29" s="187" t="s">
        <v>1351</v>
      </c>
      <c r="C29" s="184">
        <v>161</v>
      </c>
    </row>
    <row r="30" spans="1:3" x14ac:dyDescent="0.2">
      <c r="A30" s="419" t="s">
        <v>1352</v>
      </c>
      <c r="B30" s="187" t="s">
        <v>1353</v>
      </c>
      <c r="C30" s="184">
        <v>334</v>
      </c>
    </row>
    <row r="31" spans="1:3" x14ac:dyDescent="0.2">
      <c r="A31" s="419" t="s">
        <v>1354</v>
      </c>
      <c r="B31" s="187" t="s">
        <v>1355</v>
      </c>
      <c r="C31" s="184">
        <v>573</v>
      </c>
    </row>
    <row r="32" spans="1:3" x14ac:dyDescent="0.2">
      <c r="A32" s="185" t="s">
        <v>886</v>
      </c>
      <c r="B32" s="557" t="s">
        <v>3446</v>
      </c>
      <c r="C32" s="557"/>
    </row>
    <row r="33" spans="1:3" ht="25.5" x14ac:dyDescent="0.2">
      <c r="A33" s="419" t="s">
        <v>1356</v>
      </c>
      <c r="B33" s="187" t="s">
        <v>1357</v>
      </c>
      <c r="C33" s="184">
        <v>191</v>
      </c>
    </row>
    <row r="34" spans="1:3" ht="25.5" x14ac:dyDescent="0.2">
      <c r="A34" s="564" t="s">
        <v>1358</v>
      </c>
      <c r="B34" s="119" t="s">
        <v>1359</v>
      </c>
      <c r="C34" s="548">
        <v>334</v>
      </c>
    </row>
    <row r="35" spans="1:3" ht="25.5" x14ac:dyDescent="0.2">
      <c r="A35" s="565"/>
      <c r="B35" s="119" t="s">
        <v>1360</v>
      </c>
      <c r="C35" s="549"/>
    </row>
    <row r="36" spans="1:3" ht="25.5" x14ac:dyDescent="0.2">
      <c r="A36" s="419" t="s">
        <v>1361</v>
      </c>
      <c r="B36" s="119" t="s">
        <v>1362</v>
      </c>
      <c r="C36" s="184">
        <v>191</v>
      </c>
    </row>
    <row r="37" spans="1:3" ht="25.5" x14ac:dyDescent="0.2">
      <c r="A37" s="564" t="s">
        <v>1363</v>
      </c>
      <c r="B37" s="119" t="s">
        <v>1362</v>
      </c>
      <c r="C37" s="548">
        <v>439</v>
      </c>
    </row>
    <row r="38" spans="1:3" ht="25.5" x14ac:dyDescent="0.2">
      <c r="A38" s="565"/>
      <c r="B38" s="119" t="s">
        <v>1360</v>
      </c>
      <c r="C38" s="549"/>
    </row>
    <row r="39" spans="1:3" ht="25.5" x14ac:dyDescent="0.2">
      <c r="A39" s="118" t="s">
        <v>1364</v>
      </c>
      <c r="B39" s="191" t="s">
        <v>1365</v>
      </c>
      <c r="C39" s="184">
        <v>235.06</v>
      </c>
    </row>
    <row r="40" spans="1:3" ht="38.25" x14ac:dyDescent="0.2">
      <c r="A40" s="118" t="s">
        <v>1366</v>
      </c>
      <c r="B40" s="191" t="s">
        <v>1367</v>
      </c>
      <c r="C40" s="184">
        <v>204.4</v>
      </c>
    </row>
    <row r="41" spans="1:3" ht="38.25" x14ac:dyDescent="0.2">
      <c r="A41" s="419" t="s">
        <v>1368</v>
      </c>
      <c r="B41" s="187" t="s">
        <v>1369</v>
      </c>
      <c r="C41" s="184">
        <v>253</v>
      </c>
    </row>
    <row r="42" spans="1:3" ht="38.25" x14ac:dyDescent="0.2">
      <c r="A42" s="419" t="s">
        <v>1370</v>
      </c>
      <c r="B42" s="187" t="s">
        <v>1371</v>
      </c>
      <c r="C42" s="184">
        <v>458</v>
      </c>
    </row>
    <row r="43" spans="1:3" ht="25.5" x14ac:dyDescent="0.2">
      <c r="A43" s="419" t="s">
        <v>1372</v>
      </c>
      <c r="B43" s="192" t="s">
        <v>1373</v>
      </c>
      <c r="C43" s="184">
        <v>191</v>
      </c>
    </row>
    <row r="44" spans="1:3" ht="25.5" x14ac:dyDescent="0.2">
      <c r="A44" s="419" t="s">
        <v>1374</v>
      </c>
      <c r="B44" s="192" t="s">
        <v>1375</v>
      </c>
      <c r="C44" s="184">
        <v>191</v>
      </c>
    </row>
    <row r="45" spans="1:3" ht="25.5" x14ac:dyDescent="0.2">
      <c r="A45" s="419" t="s">
        <v>1376</v>
      </c>
      <c r="B45" s="192" t="s">
        <v>2784</v>
      </c>
      <c r="C45" s="184">
        <v>349</v>
      </c>
    </row>
    <row r="46" spans="1:3" x14ac:dyDescent="0.2">
      <c r="A46" s="185" t="s">
        <v>250</v>
      </c>
      <c r="B46" s="566" t="s">
        <v>3447</v>
      </c>
      <c r="C46" s="567"/>
    </row>
    <row r="47" spans="1:3" ht="12.75" customHeight="1" x14ac:dyDescent="0.2">
      <c r="A47" s="568" t="s">
        <v>1377</v>
      </c>
      <c r="B47" s="566"/>
      <c r="C47" s="567"/>
    </row>
    <row r="48" spans="1:3" ht="25.5" x14ac:dyDescent="0.2">
      <c r="A48" s="419" t="s">
        <v>1378</v>
      </c>
      <c r="B48" s="192" t="s">
        <v>1379</v>
      </c>
      <c r="C48" s="418">
        <v>144</v>
      </c>
    </row>
    <row r="49" spans="1:3" ht="25.5" x14ac:dyDescent="0.2">
      <c r="A49" s="564" t="s">
        <v>1380</v>
      </c>
      <c r="B49" s="192" t="s">
        <v>1381</v>
      </c>
      <c r="C49" s="569">
        <v>191</v>
      </c>
    </row>
    <row r="50" spans="1:3" ht="25.5" x14ac:dyDescent="0.2">
      <c r="A50" s="565"/>
      <c r="B50" s="192" t="s">
        <v>1382</v>
      </c>
      <c r="C50" s="569"/>
    </row>
    <row r="51" spans="1:3" x14ac:dyDescent="0.2">
      <c r="A51" s="424"/>
      <c r="B51" s="554" t="s">
        <v>3448</v>
      </c>
      <c r="C51" s="554"/>
    </row>
    <row r="52" spans="1:3" ht="25.5" x14ac:dyDescent="0.2">
      <c r="A52" s="564" t="s">
        <v>1383</v>
      </c>
      <c r="B52" s="193" t="s">
        <v>1384</v>
      </c>
      <c r="C52" s="548">
        <v>357.7</v>
      </c>
    </row>
    <row r="53" spans="1:3" ht="25.5" x14ac:dyDescent="0.2">
      <c r="A53" s="565"/>
      <c r="B53" s="193" t="s">
        <v>1385</v>
      </c>
      <c r="C53" s="549"/>
    </row>
    <row r="54" spans="1:3" ht="25.5" x14ac:dyDescent="0.2">
      <c r="A54" s="564" t="s">
        <v>1386</v>
      </c>
      <c r="B54" s="193" t="s">
        <v>1387</v>
      </c>
      <c r="C54" s="548">
        <v>357.7</v>
      </c>
    </row>
    <row r="55" spans="1:3" ht="25.5" x14ac:dyDescent="0.2">
      <c r="A55" s="565"/>
      <c r="B55" s="193" t="s">
        <v>1388</v>
      </c>
      <c r="C55" s="549"/>
    </row>
    <row r="56" spans="1:3" ht="25.5" x14ac:dyDescent="0.2">
      <c r="A56" s="564" t="s">
        <v>1389</v>
      </c>
      <c r="B56" s="192" t="s">
        <v>1390</v>
      </c>
      <c r="C56" s="548">
        <v>372</v>
      </c>
    </row>
    <row r="57" spans="1:3" ht="25.5" x14ac:dyDescent="0.2">
      <c r="A57" s="565"/>
      <c r="B57" s="192" t="s">
        <v>1391</v>
      </c>
      <c r="C57" s="549"/>
    </row>
    <row r="58" spans="1:3" ht="25.5" x14ac:dyDescent="0.2">
      <c r="A58" s="550" t="s">
        <v>1392</v>
      </c>
      <c r="B58" s="192" t="s">
        <v>1393</v>
      </c>
      <c r="C58" s="548">
        <v>349</v>
      </c>
    </row>
    <row r="59" spans="1:3" ht="25.5" x14ac:dyDescent="0.2">
      <c r="A59" s="550"/>
      <c r="B59" s="192" t="s">
        <v>1394</v>
      </c>
      <c r="C59" s="549"/>
    </row>
    <row r="60" spans="1:3" ht="25.5" x14ac:dyDescent="0.2">
      <c r="A60" s="572" t="s">
        <v>1395</v>
      </c>
      <c r="B60" s="192" t="s">
        <v>1396</v>
      </c>
      <c r="C60" s="548">
        <v>372</v>
      </c>
    </row>
    <row r="61" spans="1:3" ht="25.5" x14ac:dyDescent="0.2">
      <c r="A61" s="573"/>
      <c r="B61" s="192" t="s">
        <v>1397</v>
      </c>
      <c r="C61" s="549"/>
    </row>
    <row r="62" spans="1:3" ht="25.5" x14ac:dyDescent="0.2">
      <c r="A62" s="564" t="s">
        <v>1398</v>
      </c>
      <c r="B62" s="192" t="s">
        <v>1399</v>
      </c>
      <c r="C62" s="548">
        <v>325</v>
      </c>
    </row>
    <row r="63" spans="1:3" ht="25.5" x14ac:dyDescent="0.2">
      <c r="A63" s="565"/>
      <c r="B63" s="192" t="s">
        <v>1400</v>
      </c>
      <c r="C63" s="549"/>
    </row>
    <row r="64" spans="1:3" x14ac:dyDescent="0.2">
      <c r="A64" s="419" t="s">
        <v>1401</v>
      </c>
      <c r="B64" s="183" t="s">
        <v>2785</v>
      </c>
      <c r="C64" s="184">
        <v>61.32</v>
      </c>
    </row>
    <row r="65" spans="1:3" x14ac:dyDescent="0.2">
      <c r="A65" s="185" t="s">
        <v>236</v>
      </c>
      <c r="B65" s="566" t="s">
        <v>3449</v>
      </c>
      <c r="C65" s="567"/>
    </row>
    <row r="66" spans="1:3" ht="25.5" x14ac:dyDescent="0.2">
      <c r="A66" s="419" t="s">
        <v>1402</v>
      </c>
      <c r="B66" s="191" t="s">
        <v>1403</v>
      </c>
      <c r="C66" s="184">
        <v>177</v>
      </c>
    </row>
    <row r="67" spans="1:3" ht="25.5" x14ac:dyDescent="0.2">
      <c r="A67" s="564" t="s">
        <v>1404</v>
      </c>
      <c r="B67" s="194" t="s">
        <v>1405</v>
      </c>
      <c r="C67" s="548">
        <v>224.84</v>
      </c>
    </row>
    <row r="68" spans="1:3" ht="25.5" x14ac:dyDescent="0.2">
      <c r="A68" s="565"/>
      <c r="B68" s="192" t="s">
        <v>1406</v>
      </c>
      <c r="C68" s="549"/>
    </row>
    <row r="69" spans="1:3" x14ac:dyDescent="0.2">
      <c r="A69" s="419"/>
      <c r="B69" s="566" t="s">
        <v>3448</v>
      </c>
      <c r="C69" s="567"/>
    </row>
    <row r="70" spans="1:3" ht="25.5" x14ac:dyDescent="0.2">
      <c r="A70" s="564" t="s">
        <v>1407</v>
      </c>
      <c r="B70" s="194" t="s">
        <v>1408</v>
      </c>
      <c r="C70" s="548">
        <v>396</v>
      </c>
    </row>
    <row r="71" spans="1:3" ht="25.5" x14ac:dyDescent="0.2">
      <c r="A71" s="565"/>
      <c r="B71" s="192" t="s">
        <v>2786</v>
      </c>
      <c r="C71" s="549"/>
    </row>
    <row r="72" spans="1:3" ht="25.5" x14ac:dyDescent="0.2">
      <c r="A72" s="564" t="s">
        <v>1409</v>
      </c>
      <c r="B72" s="194" t="s">
        <v>1410</v>
      </c>
      <c r="C72" s="548">
        <v>391</v>
      </c>
    </row>
    <row r="73" spans="1:3" ht="25.5" x14ac:dyDescent="0.2">
      <c r="A73" s="565"/>
      <c r="B73" s="192" t="s">
        <v>1388</v>
      </c>
      <c r="C73" s="549"/>
    </row>
    <row r="74" spans="1:3" ht="25.5" x14ac:dyDescent="0.2">
      <c r="A74" s="564" t="s">
        <v>1411</v>
      </c>
      <c r="B74" s="194" t="s">
        <v>1412</v>
      </c>
      <c r="C74" s="548">
        <v>410</v>
      </c>
    </row>
    <row r="75" spans="1:3" ht="25.5" x14ac:dyDescent="0.2">
      <c r="A75" s="565"/>
      <c r="B75" s="192" t="s">
        <v>1391</v>
      </c>
      <c r="C75" s="549"/>
    </row>
    <row r="76" spans="1:3" ht="25.5" x14ac:dyDescent="0.2">
      <c r="A76" s="564" t="s">
        <v>1413</v>
      </c>
      <c r="B76" s="194" t="s">
        <v>1414</v>
      </c>
      <c r="C76" s="548">
        <v>381</v>
      </c>
    </row>
    <row r="77" spans="1:3" ht="25.5" x14ac:dyDescent="0.2">
      <c r="A77" s="565"/>
      <c r="B77" s="192" t="s">
        <v>1394</v>
      </c>
      <c r="C77" s="549"/>
    </row>
    <row r="78" spans="1:3" ht="25.5" x14ac:dyDescent="0.2">
      <c r="A78" s="564" t="s">
        <v>1415</v>
      </c>
      <c r="B78" s="194" t="s">
        <v>1416</v>
      </c>
      <c r="C78" s="548">
        <v>410</v>
      </c>
    </row>
    <row r="79" spans="1:3" ht="25.5" x14ac:dyDescent="0.2">
      <c r="A79" s="565"/>
      <c r="B79" s="192" t="s">
        <v>1417</v>
      </c>
      <c r="C79" s="549"/>
    </row>
    <row r="80" spans="1:3" ht="21.75" customHeight="1" x14ac:dyDescent="0.2">
      <c r="A80" s="564" t="s">
        <v>1418</v>
      </c>
      <c r="B80" s="194" t="s">
        <v>1419</v>
      </c>
      <c r="C80" s="548">
        <v>247</v>
      </c>
    </row>
    <row r="81" spans="1:3" ht="25.5" x14ac:dyDescent="0.2">
      <c r="A81" s="565"/>
      <c r="B81" s="192" t="s">
        <v>1420</v>
      </c>
      <c r="C81" s="549"/>
    </row>
    <row r="82" spans="1:3" x14ac:dyDescent="0.2">
      <c r="A82" s="185" t="s">
        <v>1421</v>
      </c>
      <c r="B82" s="570" t="s">
        <v>3450</v>
      </c>
      <c r="C82" s="571"/>
    </row>
    <row r="83" spans="1:3" ht="25.5" x14ac:dyDescent="0.2">
      <c r="A83" s="419" t="s">
        <v>996</v>
      </c>
      <c r="B83" s="192" t="s">
        <v>1422</v>
      </c>
      <c r="C83" s="184">
        <v>167</v>
      </c>
    </row>
    <row r="84" spans="1:3" ht="25.5" x14ac:dyDescent="0.2">
      <c r="A84" s="564" t="s">
        <v>997</v>
      </c>
      <c r="B84" s="192" t="s">
        <v>1423</v>
      </c>
      <c r="C84" s="548">
        <v>214.62</v>
      </c>
    </row>
    <row r="85" spans="1:3" ht="25.5" x14ac:dyDescent="0.2">
      <c r="A85" s="565"/>
      <c r="B85" s="192" t="s">
        <v>1406</v>
      </c>
      <c r="C85" s="549"/>
    </row>
    <row r="86" spans="1:3" x14ac:dyDescent="0.2">
      <c r="A86" s="419"/>
      <c r="B86" s="566" t="s">
        <v>3448</v>
      </c>
      <c r="C86" s="567"/>
    </row>
    <row r="87" spans="1:3" ht="25.5" x14ac:dyDescent="0.2">
      <c r="A87" s="564" t="s">
        <v>1424</v>
      </c>
      <c r="B87" s="192" t="s">
        <v>1425</v>
      </c>
      <c r="C87" s="548">
        <v>377</v>
      </c>
    </row>
    <row r="88" spans="1:3" ht="25.5" x14ac:dyDescent="0.2">
      <c r="A88" s="565"/>
      <c r="B88" s="192" t="s">
        <v>1426</v>
      </c>
      <c r="C88" s="549"/>
    </row>
    <row r="89" spans="1:3" ht="25.5" x14ac:dyDescent="0.2">
      <c r="A89" s="564" t="s">
        <v>1427</v>
      </c>
      <c r="B89" s="192" t="s">
        <v>1428</v>
      </c>
      <c r="C89" s="548">
        <v>372</v>
      </c>
    </row>
    <row r="90" spans="1:3" ht="25.5" x14ac:dyDescent="0.2">
      <c r="A90" s="565"/>
      <c r="B90" s="192" t="s">
        <v>1429</v>
      </c>
      <c r="C90" s="549"/>
    </row>
    <row r="91" spans="1:3" ht="25.5" x14ac:dyDescent="0.2">
      <c r="A91" s="564" t="s">
        <v>1430</v>
      </c>
      <c r="B91" s="192" t="s">
        <v>1431</v>
      </c>
      <c r="C91" s="548">
        <v>381</v>
      </c>
    </row>
    <row r="92" spans="1:3" ht="25.5" x14ac:dyDescent="0.2">
      <c r="A92" s="565"/>
      <c r="B92" s="192" t="s">
        <v>1432</v>
      </c>
      <c r="C92" s="549"/>
    </row>
    <row r="93" spans="1:3" ht="25.5" x14ac:dyDescent="0.2">
      <c r="A93" s="564" t="s">
        <v>1433</v>
      </c>
      <c r="B93" s="192" t="s">
        <v>1434</v>
      </c>
      <c r="C93" s="548">
        <v>362</v>
      </c>
    </row>
    <row r="94" spans="1:3" ht="25.5" x14ac:dyDescent="0.2">
      <c r="A94" s="565"/>
      <c r="B94" s="192" t="s">
        <v>1394</v>
      </c>
      <c r="C94" s="549"/>
    </row>
    <row r="95" spans="1:3" ht="25.5" x14ac:dyDescent="0.2">
      <c r="A95" s="564" t="s">
        <v>1435</v>
      </c>
      <c r="B95" s="192" t="s">
        <v>1436</v>
      </c>
      <c r="C95" s="548">
        <v>381</v>
      </c>
    </row>
    <row r="96" spans="1:3" ht="25.5" x14ac:dyDescent="0.2">
      <c r="A96" s="565"/>
      <c r="B96" s="192" t="s">
        <v>1437</v>
      </c>
      <c r="C96" s="549"/>
    </row>
    <row r="97" spans="1:3" ht="25.5" x14ac:dyDescent="0.2">
      <c r="A97" s="564" t="s">
        <v>1438</v>
      </c>
      <c r="B97" s="192" t="s">
        <v>1439</v>
      </c>
      <c r="C97" s="548">
        <v>334</v>
      </c>
    </row>
    <row r="98" spans="1:3" ht="25.5" x14ac:dyDescent="0.2">
      <c r="A98" s="565"/>
      <c r="B98" s="192" t="s">
        <v>1400</v>
      </c>
      <c r="C98" s="549"/>
    </row>
    <row r="99" spans="1:3" x14ac:dyDescent="0.2">
      <c r="A99" s="185" t="s">
        <v>276</v>
      </c>
      <c r="B99" s="566" t="s">
        <v>3451</v>
      </c>
      <c r="C99" s="567"/>
    </row>
    <row r="100" spans="1:3" ht="38.25" x14ac:dyDescent="0.2">
      <c r="A100" s="419" t="s">
        <v>1440</v>
      </c>
      <c r="B100" s="192" t="s">
        <v>1441</v>
      </c>
      <c r="C100" s="184">
        <v>172</v>
      </c>
    </row>
    <row r="101" spans="1:3" ht="38.25" x14ac:dyDescent="0.2">
      <c r="A101" s="564" t="s">
        <v>1442</v>
      </c>
      <c r="B101" s="192" t="s">
        <v>1443</v>
      </c>
      <c r="C101" s="548">
        <v>219</v>
      </c>
    </row>
    <row r="102" spans="1:3" ht="25.5" x14ac:dyDescent="0.2">
      <c r="A102" s="565"/>
      <c r="B102" s="192" t="s">
        <v>1444</v>
      </c>
      <c r="C102" s="549"/>
    </row>
    <row r="103" spans="1:3" ht="25.5" x14ac:dyDescent="0.2">
      <c r="A103" s="564" t="s">
        <v>1445</v>
      </c>
      <c r="B103" s="193" t="s">
        <v>1446</v>
      </c>
      <c r="C103" s="548">
        <v>381</v>
      </c>
    </row>
    <row r="104" spans="1:3" ht="25.5" x14ac:dyDescent="0.2">
      <c r="A104" s="565"/>
      <c r="B104" s="193" t="s">
        <v>1426</v>
      </c>
      <c r="C104" s="549"/>
    </row>
    <row r="105" spans="1:3" ht="25.5" x14ac:dyDescent="0.2">
      <c r="A105" s="564" t="s">
        <v>1447</v>
      </c>
      <c r="B105" s="193" t="s">
        <v>1446</v>
      </c>
      <c r="C105" s="548">
        <v>377</v>
      </c>
    </row>
    <row r="106" spans="1:3" ht="25.5" x14ac:dyDescent="0.2">
      <c r="A106" s="565"/>
      <c r="B106" s="193" t="s">
        <v>1448</v>
      </c>
      <c r="C106" s="549"/>
    </row>
    <row r="107" spans="1:3" ht="25.5" x14ac:dyDescent="0.2">
      <c r="A107" s="564" t="s">
        <v>1449</v>
      </c>
      <c r="B107" s="192" t="s">
        <v>1450</v>
      </c>
      <c r="C107" s="548">
        <v>391</v>
      </c>
    </row>
    <row r="108" spans="1:3" ht="25.5" x14ac:dyDescent="0.2">
      <c r="A108" s="565"/>
      <c r="B108" s="192" t="s">
        <v>1391</v>
      </c>
      <c r="C108" s="549"/>
    </row>
    <row r="109" spans="1:3" ht="25.5" x14ac:dyDescent="0.2">
      <c r="A109" s="564" t="s">
        <v>1451</v>
      </c>
      <c r="B109" s="192" t="s">
        <v>1452</v>
      </c>
      <c r="C109" s="548">
        <v>362</v>
      </c>
    </row>
    <row r="110" spans="1:3" ht="25.5" x14ac:dyDescent="0.2">
      <c r="A110" s="565"/>
      <c r="B110" s="192" t="s">
        <v>1453</v>
      </c>
      <c r="C110" s="549"/>
    </row>
    <row r="111" spans="1:3" ht="38.25" x14ac:dyDescent="0.2">
      <c r="A111" s="564" t="s">
        <v>1454</v>
      </c>
      <c r="B111" s="192" t="s">
        <v>1455</v>
      </c>
      <c r="C111" s="548">
        <v>391</v>
      </c>
    </row>
    <row r="112" spans="1:3" ht="25.5" x14ac:dyDescent="0.2">
      <c r="A112" s="565"/>
      <c r="B112" s="192" t="s">
        <v>1456</v>
      </c>
      <c r="C112" s="549"/>
    </row>
    <row r="113" spans="1:3" ht="25.5" x14ac:dyDescent="0.2">
      <c r="A113" s="564" t="s">
        <v>1457</v>
      </c>
      <c r="B113" s="192" t="s">
        <v>1458</v>
      </c>
      <c r="C113" s="548">
        <v>344</v>
      </c>
    </row>
    <row r="114" spans="1:3" ht="25.5" x14ac:dyDescent="0.2">
      <c r="A114" s="565"/>
      <c r="B114" s="192" t="s">
        <v>1459</v>
      </c>
      <c r="C114" s="549"/>
    </row>
    <row r="115" spans="1:3" x14ac:dyDescent="0.2">
      <c r="A115" s="185" t="s">
        <v>1460</v>
      </c>
      <c r="B115" s="574" t="s">
        <v>3452</v>
      </c>
      <c r="C115" s="575"/>
    </row>
    <row r="116" spans="1:3" ht="38.25" x14ac:dyDescent="0.2">
      <c r="A116" s="419" t="s">
        <v>1461</v>
      </c>
      <c r="B116" s="194" t="s">
        <v>1462</v>
      </c>
      <c r="C116" s="418">
        <v>144</v>
      </c>
    </row>
    <row r="117" spans="1:3" ht="38.25" x14ac:dyDescent="0.2">
      <c r="A117" s="564" t="s">
        <v>1463</v>
      </c>
      <c r="B117" s="194" t="s">
        <v>1464</v>
      </c>
      <c r="C117" s="548">
        <v>191</v>
      </c>
    </row>
    <row r="118" spans="1:3" ht="25.5" x14ac:dyDescent="0.2">
      <c r="A118" s="565"/>
      <c r="B118" s="192" t="s">
        <v>1465</v>
      </c>
      <c r="C118" s="549"/>
    </row>
    <row r="119" spans="1:3" x14ac:dyDescent="0.2">
      <c r="A119" s="419"/>
      <c r="B119" s="554" t="s">
        <v>3448</v>
      </c>
      <c r="C119" s="554"/>
    </row>
    <row r="120" spans="1:3" ht="38.25" x14ac:dyDescent="0.2">
      <c r="A120" s="564" t="s">
        <v>1466</v>
      </c>
      <c r="B120" s="194" t="s">
        <v>1467</v>
      </c>
      <c r="C120" s="548">
        <v>353</v>
      </c>
    </row>
    <row r="121" spans="1:3" ht="25.5" x14ac:dyDescent="0.2">
      <c r="A121" s="565"/>
      <c r="B121" s="192" t="s">
        <v>1426</v>
      </c>
      <c r="C121" s="549"/>
    </row>
    <row r="122" spans="1:3" ht="38.25" x14ac:dyDescent="0.2">
      <c r="A122" s="564" t="s">
        <v>1468</v>
      </c>
      <c r="B122" s="194" t="s">
        <v>1469</v>
      </c>
      <c r="C122" s="548">
        <v>344</v>
      </c>
    </row>
    <row r="123" spans="1:3" ht="25.5" x14ac:dyDescent="0.2">
      <c r="A123" s="565"/>
      <c r="B123" s="192" t="s">
        <v>1388</v>
      </c>
      <c r="C123" s="549"/>
    </row>
    <row r="124" spans="1:3" ht="38.25" x14ac:dyDescent="0.2">
      <c r="A124" s="564" t="s">
        <v>1470</v>
      </c>
      <c r="B124" s="194" t="s">
        <v>1471</v>
      </c>
      <c r="C124" s="548">
        <v>357.7</v>
      </c>
    </row>
    <row r="125" spans="1:3" ht="25.5" x14ac:dyDescent="0.2">
      <c r="A125" s="565"/>
      <c r="B125" s="192" t="s">
        <v>1391</v>
      </c>
      <c r="C125" s="549"/>
    </row>
    <row r="126" spans="1:3" ht="38.25" x14ac:dyDescent="0.2">
      <c r="A126" s="564" t="s">
        <v>1472</v>
      </c>
      <c r="B126" s="194" t="s">
        <v>1473</v>
      </c>
      <c r="C126" s="548">
        <v>334</v>
      </c>
    </row>
    <row r="127" spans="1:3" ht="25.5" x14ac:dyDescent="0.2">
      <c r="A127" s="565"/>
      <c r="B127" s="192" t="s">
        <v>1394</v>
      </c>
      <c r="C127" s="549"/>
    </row>
    <row r="128" spans="1:3" ht="38.25" x14ac:dyDescent="0.2">
      <c r="A128" s="564" t="s">
        <v>1474</v>
      </c>
      <c r="B128" s="194" t="s">
        <v>1475</v>
      </c>
      <c r="C128" s="548">
        <v>278</v>
      </c>
    </row>
    <row r="129" spans="1:3" ht="25.5" x14ac:dyDescent="0.2">
      <c r="A129" s="565"/>
      <c r="B129" s="192" t="s">
        <v>1476</v>
      </c>
      <c r="C129" s="549"/>
    </row>
    <row r="130" spans="1:3" ht="38.25" x14ac:dyDescent="0.2">
      <c r="A130" s="564" t="s">
        <v>1477</v>
      </c>
      <c r="B130" s="194" t="s">
        <v>1478</v>
      </c>
      <c r="C130" s="548">
        <v>357.7</v>
      </c>
    </row>
    <row r="131" spans="1:3" ht="25.5" x14ac:dyDescent="0.2">
      <c r="A131" s="565"/>
      <c r="B131" s="192" t="s">
        <v>1417</v>
      </c>
      <c r="C131" s="549"/>
    </row>
    <row r="132" spans="1:3" ht="38.25" x14ac:dyDescent="0.2">
      <c r="A132" s="564" t="s">
        <v>1479</v>
      </c>
      <c r="B132" s="194" t="s">
        <v>1480</v>
      </c>
      <c r="C132" s="548">
        <v>314</v>
      </c>
    </row>
    <row r="133" spans="1:3" ht="25.5" x14ac:dyDescent="0.2">
      <c r="A133" s="565"/>
      <c r="B133" s="192" t="s">
        <v>1481</v>
      </c>
      <c r="C133" s="549"/>
    </row>
    <row r="134" spans="1:3" x14ac:dyDescent="0.2">
      <c r="A134" s="185" t="s">
        <v>1482</v>
      </c>
      <c r="B134" s="574" t="s">
        <v>3453</v>
      </c>
      <c r="C134" s="575"/>
    </row>
    <row r="135" spans="1:3" x14ac:dyDescent="0.2">
      <c r="A135" s="185"/>
      <c r="B135" s="574" t="s">
        <v>3454</v>
      </c>
      <c r="C135" s="575"/>
    </row>
    <row r="136" spans="1:3" ht="25.5" x14ac:dyDescent="0.2">
      <c r="A136" s="419" t="s">
        <v>1483</v>
      </c>
      <c r="B136" s="194" t="s">
        <v>1484</v>
      </c>
      <c r="C136" s="184">
        <v>109</v>
      </c>
    </row>
    <row r="137" spans="1:3" ht="38.25" x14ac:dyDescent="0.2">
      <c r="A137" s="564" t="s">
        <v>1485</v>
      </c>
      <c r="B137" s="194" t="s">
        <v>1486</v>
      </c>
      <c r="C137" s="548">
        <v>157</v>
      </c>
    </row>
    <row r="138" spans="1:3" ht="25.5" x14ac:dyDescent="0.2">
      <c r="A138" s="565"/>
      <c r="B138" s="192" t="s">
        <v>1487</v>
      </c>
      <c r="C138" s="549"/>
    </row>
    <row r="139" spans="1:3" ht="25.5" x14ac:dyDescent="0.2">
      <c r="A139" s="118" t="s">
        <v>1488</v>
      </c>
      <c r="B139" s="183" t="s">
        <v>1489</v>
      </c>
      <c r="C139" s="184">
        <v>204.4</v>
      </c>
    </row>
    <row r="140" spans="1:3" x14ac:dyDescent="0.2">
      <c r="A140" s="416"/>
      <c r="B140" s="577" t="s">
        <v>3448</v>
      </c>
      <c r="C140" s="578"/>
    </row>
    <row r="141" spans="1:3" ht="25.5" x14ac:dyDescent="0.2">
      <c r="A141" s="564" t="s">
        <v>1490</v>
      </c>
      <c r="B141" s="194" t="s">
        <v>1491</v>
      </c>
      <c r="C141" s="548">
        <v>320</v>
      </c>
    </row>
    <row r="142" spans="1:3" ht="25.5" x14ac:dyDescent="0.2">
      <c r="A142" s="565"/>
      <c r="B142" s="192" t="s">
        <v>1492</v>
      </c>
      <c r="C142" s="549"/>
    </row>
    <row r="143" spans="1:3" ht="25.5" x14ac:dyDescent="0.2">
      <c r="A143" s="564" t="s">
        <v>1493</v>
      </c>
      <c r="B143" s="194" t="s">
        <v>1494</v>
      </c>
      <c r="C143" s="548">
        <v>314</v>
      </c>
    </row>
    <row r="144" spans="1:3" ht="25.5" x14ac:dyDescent="0.2">
      <c r="A144" s="565"/>
      <c r="B144" s="192" t="s">
        <v>1388</v>
      </c>
      <c r="C144" s="549"/>
    </row>
    <row r="145" spans="1:3" ht="25.5" x14ac:dyDescent="0.2">
      <c r="A145" s="564" t="s">
        <v>1495</v>
      </c>
      <c r="B145" s="194" t="s">
        <v>1496</v>
      </c>
      <c r="C145" s="548">
        <v>329</v>
      </c>
    </row>
    <row r="146" spans="1:3" ht="25.5" x14ac:dyDescent="0.2">
      <c r="A146" s="565"/>
      <c r="B146" s="192" t="s">
        <v>1391</v>
      </c>
      <c r="C146" s="549"/>
    </row>
    <row r="147" spans="1:3" ht="25.5" x14ac:dyDescent="0.2">
      <c r="A147" s="564" t="s">
        <v>1497</v>
      </c>
      <c r="B147" s="194" t="s">
        <v>1498</v>
      </c>
      <c r="C147" s="548">
        <v>306</v>
      </c>
    </row>
    <row r="148" spans="1:3" ht="25.5" x14ac:dyDescent="0.2">
      <c r="A148" s="565"/>
      <c r="B148" s="192" t="s">
        <v>1394</v>
      </c>
      <c r="C148" s="549"/>
    </row>
    <row r="149" spans="1:3" ht="25.5" x14ac:dyDescent="0.2">
      <c r="A149" s="564" t="s">
        <v>1499</v>
      </c>
      <c r="B149" s="194" t="s">
        <v>1500</v>
      </c>
      <c r="C149" s="548">
        <v>329</v>
      </c>
    </row>
    <row r="150" spans="1:3" ht="25.5" x14ac:dyDescent="0.2">
      <c r="A150" s="565"/>
      <c r="B150" s="192" t="s">
        <v>1437</v>
      </c>
      <c r="C150" s="549"/>
    </row>
    <row r="151" spans="1:3" x14ac:dyDescent="0.2">
      <c r="A151" s="419" t="s">
        <v>1501</v>
      </c>
      <c r="B151" s="192" t="s">
        <v>1502</v>
      </c>
      <c r="C151" s="184">
        <v>286</v>
      </c>
    </row>
    <row r="152" spans="1:3" ht="25.5" x14ac:dyDescent="0.2">
      <c r="A152" s="564" t="s">
        <v>1503</v>
      </c>
      <c r="B152" s="192" t="s">
        <v>1504</v>
      </c>
      <c r="C152" s="548">
        <v>954</v>
      </c>
    </row>
    <row r="153" spans="1:3" x14ac:dyDescent="0.2">
      <c r="A153" s="565"/>
      <c r="B153" s="192" t="s">
        <v>1505</v>
      </c>
      <c r="C153" s="549"/>
    </row>
    <row r="154" spans="1:3" ht="25.5" x14ac:dyDescent="0.2">
      <c r="A154" s="419" t="s">
        <v>1506</v>
      </c>
      <c r="B154" s="192" t="s">
        <v>1507</v>
      </c>
      <c r="C154" s="184">
        <v>78</v>
      </c>
    </row>
    <row r="155" spans="1:3" x14ac:dyDescent="0.2">
      <c r="A155" s="419" t="s">
        <v>1508</v>
      </c>
      <c r="B155" s="192" t="s">
        <v>1509</v>
      </c>
      <c r="C155" s="184">
        <v>239</v>
      </c>
    </row>
    <row r="156" spans="1:3" ht="25.5" x14ac:dyDescent="0.2">
      <c r="A156" s="419" t="s">
        <v>1510</v>
      </c>
      <c r="B156" s="192" t="s">
        <v>1511</v>
      </c>
      <c r="C156" s="184">
        <v>78</v>
      </c>
    </row>
    <row r="157" spans="1:3" x14ac:dyDescent="0.2">
      <c r="A157" s="185" t="s">
        <v>1512</v>
      </c>
      <c r="B157" s="554" t="s">
        <v>3455</v>
      </c>
      <c r="C157" s="554"/>
    </row>
    <row r="158" spans="1:3" ht="25.5" x14ac:dyDescent="0.2">
      <c r="A158" s="419" t="s">
        <v>1513</v>
      </c>
      <c r="B158" s="194" t="s">
        <v>1514</v>
      </c>
      <c r="C158" s="418">
        <v>109</v>
      </c>
    </row>
    <row r="159" spans="1:3" ht="38.25" x14ac:dyDescent="0.2">
      <c r="A159" s="564" t="s">
        <v>1515</v>
      </c>
      <c r="B159" s="194" t="s">
        <v>1516</v>
      </c>
      <c r="C159" s="569">
        <v>157</v>
      </c>
    </row>
    <row r="160" spans="1:3" ht="25.5" x14ac:dyDescent="0.2">
      <c r="A160" s="565"/>
      <c r="B160" s="192" t="s">
        <v>1517</v>
      </c>
      <c r="C160" s="569"/>
    </row>
    <row r="161" spans="1:3" x14ac:dyDescent="0.2">
      <c r="A161" s="419"/>
      <c r="B161" s="577" t="s">
        <v>3448</v>
      </c>
      <c r="C161" s="578"/>
    </row>
    <row r="162" spans="1:3" ht="25.5" x14ac:dyDescent="0.2">
      <c r="A162" s="564" t="s">
        <v>1518</v>
      </c>
      <c r="B162" s="194" t="s">
        <v>1519</v>
      </c>
      <c r="C162" s="548">
        <v>320</v>
      </c>
    </row>
    <row r="163" spans="1:3" ht="25.5" x14ac:dyDescent="0.2">
      <c r="A163" s="565"/>
      <c r="B163" s="192" t="s">
        <v>1426</v>
      </c>
      <c r="C163" s="549"/>
    </row>
    <row r="164" spans="1:3" ht="25.5" x14ac:dyDescent="0.2">
      <c r="A164" s="564" t="s">
        <v>1520</v>
      </c>
      <c r="B164" s="194" t="s">
        <v>1521</v>
      </c>
      <c r="C164" s="548">
        <v>314</v>
      </c>
    </row>
    <row r="165" spans="1:3" ht="25.5" x14ac:dyDescent="0.2">
      <c r="A165" s="565"/>
      <c r="B165" s="192" t="s">
        <v>1522</v>
      </c>
      <c r="C165" s="549"/>
    </row>
    <row r="166" spans="1:3" ht="25.5" x14ac:dyDescent="0.2">
      <c r="A166" s="564" t="s">
        <v>1523</v>
      </c>
      <c r="B166" s="194" t="s">
        <v>1524</v>
      </c>
      <c r="C166" s="548">
        <v>329</v>
      </c>
    </row>
    <row r="167" spans="1:3" ht="25.5" x14ac:dyDescent="0.2">
      <c r="A167" s="565"/>
      <c r="B167" s="192" t="s">
        <v>1432</v>
      </c>
      <c r="C167" s="549"/>
    </row>
    <row r="168" spans="1:3" ht="25.5" x14ac:dyDescent="0.2">
      <c r="A168" s="564" t="s">
        <v>1525</v>
      </c>
      <c r="B168" s="194" t="s">
        <v>1526</v>
      </c>
      <c r="C168" s="548">
        <v>306</v>
      </c>
    </row>
    <row r="169" spans="1:3" ht="25.5" x14ac:dyDescent="0.2">
      <c r="A169" s="565"/>
      <c r="B169" s="192" t="s">
        <v>1394</v>
      </c>
      <c r="C169" s="549"/>
    </row>
    <row r="170" spans="1:3" ht="25.5" x14ac:dyDescent="0.2">
      <c r="A170" s="564" t="s">
        <v>1527</v>
      </c>
      <c r="B170" s="194" t="s">
        <v>1528</v>
      </c>
      <c r="C170" s="548">
        <v>329</v>
      </c>
    </row>
    <row r="171" spans="1:3" ht="25.5" x14ac:dyDescent="0.2">
      <c r="A171" s="565"/>
      <c r="B171" s="192" t="s">
        <v>1437</v>
      </c>
      <c r="C171" s="549"/>
    </row>
    <row r="172" spans="1:3" ht="25.5" x14ac:dyDescent="0.2">
      <c r="A172" s="564" t="s">
        <v>1529</v>
      </c>
      <c r="B172" s="194" t="s">
        <v>1530</v>
      </c>
      <c r="C172" s="548">
        <v>286</v>
      </c>
    </row>
    <row r="173" spans="1:3" ht="25.5" x14ac:dyDescent="0.2">
      <c r="A173" s="565"/>
      <c r="B173" s="192" t="s">
        <v>1400</v>
      </c>
      <c r="C173" s="549"/>
    </row>
    <row r="174" spans="1:3" ht="25.5" x14ac:dyDescent="0.2">
      <c r="A174" s="419" t="s">
        <v>1531</v>
      </c>
      <c r="B174" s="192" t="s">
        <v>1532</v>
      </c>
      <c r="C174" s="184">
        <v>954</v>
      </c>
    </row>
    <row r="175" spans="1:3" ht="25.5" x14ac:dyDescent="0.2">
      <c r="A175" s="419" t="s">
        <v>1533</v>
      </c>
      <c r="B175" s="192" t="s">
        <v>1534</v>
      </c>
      <c r="C175" s="184">
        <v>78</v>
      </c>
    </row>
    <row r="176" spans="1:3" x14ac:dyDescent="0.2">
      <c r="A176" s="419" t="s">
        <v>1535</v>
      </c>
      <c r="B176" s="192" t="s">
        <v>1509</v>
      </c>
      <c r="C176" s="184">
        <v>239</v>
      </c>
    </row>
    <row r="177" spans="1:3" ht="25.5" x14ac:dyDescent="0.2">
      <c r="A177" s="419" t="s">
        <v>1536</v>
      </c>
      <c r="B177" s="192" t="s">
        <v>1537</v>
      </c>
      <c r="C177" s="184">
        <v>78</v>
      </c>
    </row>
    <row r="178" spans="1:3" x14ac:dyDescent="0.2">
      <c r="A178" s="185" t="s">
        <v>1538</v>
      </c>
      <c r="B178" s="582" t="s">
        <v>3456</v>
      </c>
      <c r="C178" s="583"/>
    </row>
    <row r="179" spans="1:3" ht="25.5" x14ac:dyDescent="0.2">
      <c r="A179" s="419" t="s">
        <v>1539</v>
      </c>
      <c r="B179" s="192" t="s">
        <v>1540</v>
      </c>
      <c r="C179" s="184">
        <v>382</v>
      </c>
    </row>
    <row r="180" spans="1:3" x14ac:dyDescent="0.2">
      <c r="A180" s="419" t="s">
        <v>1541</v>
      </c>
      <c r="B180" s="183" t="s">
        <v>1542</v>
      </c>
      <c r="C180" s="184">
        <v>122.64</v>
      </c>
    </row>
    <row r="181" spans="1:3" x14ac:dyDescent="0.2">
      <c r="A181" s="419" t="s">
        <v>1543</v>
      </c>
      <c r="B181" s="183" t="s">
        <v>1544</v>
      </c>
      <c r="C181" s="184">
        <v>149</v>
      </c>
    </row>
    <row r="182" spans="1:3" x14ac:dyDescent="0.2">
      <c r="A182" s="419" t="s">
        <v>1545</v>
      </c>
      <c r="B182" s="183" t="s">
        <v>1546</v>
      </c>
      <c r="C182" s="184">
        <v>233</v>
      </c>
    </row>
    <row r="183" spans="1:3" x14ac:dyDescent="0.2">
      <c r="A183" s="419" t="s">
        <v>1547</v>
      </c>
      <c r="B183" s="183" t="s">
        <v>1548</v>
      </c>
      <c r="C183" s="195">
        <v>190</v>
      </c>
    </row>
    <row r="184" spans="1:3" x14ac:dyDescent="0.2">
      <c r="A184" s="419" t="s">
        <v>1549</v>
      </c>
      <c r="B184" s="183" t="s">
        <v>1550</v>
      </c>
      <c r="C184" s="195">
        <v>159</v>
      </c>
    </row>
    <row r="185" spans="1:3" x14ac:dyDescent="0.2">
      <c r="A185" s="185" t="s">
        <v>1551</v>
      </c>
      <c r="B185" s="554" t="s">
        <v>3457</v>
      </c>
      <c r="C185" s="554"/>
    </row>
    <row r="186" spans="1:3" x14ac:dyDescent="0.2">
      <c r="A186" s="564" t="s">
        <v>1552</v>
      </c>
      <c r="B186" s="192" t="s">
        <v>1553</v>
      </c>
      <c r="C186" s="548">
        <v>344</v>
      </c>
    </row>
    <row r="187" spans="1:3" ht="25.5" x14ac:dyDescent="0.2">
      <c r="A187" s="565"/>
      <c r="B187" s="192" t="s">
        <v>1554</v>
      </c>
      <c r="C187" s="549"/>
    </row>
    <row r="188" spans="1:3" x14ac:dyDescent="0.2">
      <c r="A188" s="564" t="s">
        <v>1555</v>
      </c>
      <c r="B188" s="192" t="s">
        <v>1556</v>
      </c>
      <c r="C188" s="548">
        <v>353</v>
      </c>
    </row>
    <row r="189" spans="1:3" ht="25.5" x14ac:dyDescent="0.2">
      <c r="A189" s="565"/>
      <c r="B189" s="192" t="s">
        <v>1448</v>
      </c>
      <c r="C189" s="549"/>
    </row>
    <row r="190" spans="1:3" x14ac:dyDescent="0.2">
      <c r="A190" s="564" t="s">
        <v>1557</v>
      </c>
      <c r="B190" s="192" t="s">
        <v>1558</v>
      </c>
      <c r="C190" s="548">
        <v>353</v>
      </c>
    </row>
    <row r="191" spans="1:3" ht="25.5" x14ac:dyDescent="0.2">
      <c r="A191" s="565"/>
      <c r="B191" s="192" t="s">
        <v>1432</v>
      </c>
      <c r="C191" s="549"/>
    </row>
    <row r="192" spans="1:3" x14ac:dyDescent="0.2">
      <c r="A192" s="564" t="s">
        <v>1559</v>
      </c>
      <c r="B192" s="192" t="s">
        <v>1560</v>
      </c>
      <c r="C192" s="548">
        <v>334</v>
      </c>
    </row>
    <row r="193" spans="1:3" ht="25.5" x14ac:dyDescent="0.2">
      <c r="A193" s="565"/>
      <c r="B193" s="192" t="s">
        <v>1394</v>
      </c>
      <c r="C193" s="549"/>
    </row>
    <row r="194" spans="1:3" ht="25.5" x14ac:dyDescent="0.2">
      <c r="A194" s="564" t="s">
        <v>1561</v>
      </c>
      <c r="B194" s="192" t="s">
        <v>1562</v>
      </c>
      <c r="C194" s="548">
        <v>334</v>
      </c>
    </row>
    <row r="195" spans="1:3" ht="25.5" x14ac:dyDescent="0.2">
      <c r="A195" s="565"/>
      <c r="B195" s="192" t="s">
        <v>1437</v>
      </c>
      <c r="C195" s="549"/>
    </row>
    <row r="196" spans="1:3" x14ac:dyDescent="0.2">
      <c r="A196" s="564" t="s">
        <v>1563</v>
      </c>
      <c r="B196" s="196" t="s">
        <v>1564</v>
      </c>
      <c r="C196" s="548">
        <v>262</v>
      </c>
    </row>
    <row r="197" spans="1:3" ht="25.5" x14ac:dyDescent="0.2">
      <c r="A197" s="565"/>
      <c r="B197" s="192" t="s">
        <v>1565</v>
      </c>
      <c r="C197" s="549"/>
    </row>
    <row r="198" spans="1:3" x14ac:dyDescent="0.2">
      <c r="A198" s="185" t="s">
        <v>1566</v>
      </c>
      <c r="B198" s="417" t="s">
        <v>3458</v>
      </c>
      <c r="C198" s="418"/>
    </row>
    <row r="199" spans="1:3" s="199" customFormat="1" ht="25.5" x14ac:dyDescent="0.2">
      <c r="A199" s="588" t="s">
        <v>1567</v>
      </c>
      <c r="B199" s="192" t="s">
        <v>1568</v>
      </c>
      <c r="C199" s="548">
        <v>253</v>
      </c>
    </row>
    <row r="200" spans="1:3" ht="25.5" x14ac:dyDescent="0.2">
      <c r="A200" s="589"/>
      <c r="B200" s="192" t="s">
        <v>1569</v>
      </c>
      <c r="C200" s="549"/>
    </row>
    <row r="201" spans="1:3" ht="25.5" x14ac:dyDescent="0.2">
      <c r="A201" s="588" t="s">
        <v>1570</v>
      </c>
      <c r="B201" s="192" t="s">
        <v>1571</v>
      </c>
      <c r="C201" s="548">
        <v>338</v>
      </c>
    </row>
    <row r="202" spans="1:3" ht="25.5" x14ac:dyDescent="0.2">
      <c r="A202" s="589"/>
      <c r="B202" s="192" t="s">
        <v>1572</v>
      </c>
      <c r="C202" s="549"/>
    </row>
    <row r="203" spans="1:3" ht="25.5" x14ac:dyDescent="0.2">
      <c r="A203" s="588" t="s">
        <v>1573</v>
      </c>
      <c r="B203" s="192" t="s">
        <v>1574</v>
      </c>
      <c r="C203" s="548">
        <v>610</v>
      </c>
    </row>
    <row r="204" spans="1:3" ht="25.5" x14ac:dyDescent="0.2">
      <c r="A204" s="589"/>
      <c r="B204" s="192" t="s">
        <v>1575</v>
      </c>
      <c r="C204" s="549"/>
    </row>
    <row r="205" spans="1:3" ht="25.5" x14ac:dyDescent="0.2">
      <c r="A205" s="197" t="s">
        <v>1576</v>
      </c>
      <c r="B205" s="192" t="s">
        <v>1577</v>
      </c>
      <c r="C205" s="184">
        <v>334</v>
      </c>
    </row>
    <row r="206" spans="1:3" x14ac:dyDescent="0.2">
      <c r="A206" s="198" t="s">
        <v>1578</v>
      </c>
      <c r="B206" s="581" t="s">
        <v>3459</v>
      </c>
      <c r="C206" s="581"/>
    </row>
    <row r="207" spans="1:3" x14ac:dyDescent="0.2">
      <c r="A207" s="419" t="s">
        <v>1579</v>
      </c>
      <c r="B207" s="192" t="s">
        <v>1580</v>
      </c>
      <c r="C207" s="184">
        <v>119</v>
      </c>
    </row>
    <row r="208" spans="1:3" x14ac:dyDescent="0.2">
      <c r="A208" s="419" t="s">
        <v>1581</v>
      </c>
      <c r="B208" s="194" t="s">
        <v>1582</v>
      </c>
      <c r="C208" s="184">
        <v>119</v>
      </c>
    </row>
    <row r="209" spans="1:3" x14ac:dyDescent="0.2">
      <c r="A209" s="419" t="s">
        <v>1583</v>
      </c>
      <c r="B209" s="194" t="s">
        <v>1584</v>
      </c>
      <c r="C209" s="184">
        <v>144</v>
      </c>
    </row>
    <row r="210" spans="1:3" x14ac:dyDescent="0.2">
      <c r="A210" s="419" t="s">
        <v>1585</v>
      </c>
      <c r="B210" s="194" t="s">
        <v>1586</v>
      </c>
      <c r="C210" s="184">
        <v>310</v>
      </c>
    </row>
    <row r="211" spans="1:3" x14ac:dyDescent="0.2">
      <c r="A211" s="198" t="s">
        <v>1587</v>
      </c>
      <c r="B211" s="581" t="s">
        <v>3460</v>
      </c>
      <c r="C211" s="581"/>
    </row>
    <row r="212" spans="1:3" x14ac:dyDescent="0.2">
      <c r="A212" s="118" t="s">
        <v>153</v>
      </c>
      <c r="B212" s="193" t="s">
        <v>1588</v>
      </c>
      <c r="C212" s="184">
        <v>1468</v>
      </c>
    </row>
    <row r="213" spans="1:3" x14ac:dyDescent="0.2">
      <c r="A213" s="118" t="s">
        <v>861</v>
      </c>
      <c r="B213" s="193" t="s">
        <v>1589</v>
      </c>
      <c r="C213" s="184">
        <v>1468</v>
      </c>
    </row>
    <row r="214" spans="1:3" x14ac:dyDescent="0.2">
      <c r="A214" s="118" t="s">
        <v>97</v>
      </c>
      <c r="B214" s="193" t="s">
        <v>1590</v>
      </c>
      <c r="C214" s="184">
        <v>1468</v>
      </c>
    </row>
    <row r="215" spans="1:3" x14ac:dyDescent="0.2">
      <c r="A215" s="118" t="s">
        <v>98</v>
      </c>
      <c r="B215" s="193" t="s">
        <v>1591</v>
      </c>
      <c r="C215" s="184">
        <v>1468</v>
      </c>
    </row>
    <row r="216" spans="1:3" ht="25.5" x14ac:dyDescent="0.2">
      <c r="A216" s="118" t="s">
        <v>99</v>
      </c>
      <c r="B216" s="193" t="s">
        <v>2787</v>
      </c>
      <c r="C216" s="184">
        <v>1468</v>
      </c>
    </row>
    <row r="217" spans="1:3" x14ac:dyDescent="0.2">
      <c r="A217" s="118" t="s">
        <v>1592</v>
      </c>
      <c r="B217" s="193" t="s">
        <v>1593</v>
      </c>
      <c r="C217" s="184">
        <v>1468</v>
      </c>
    </row>
    <row r="218" spans="1:3" ht="25.5" x14ac:dyDescent="0.2">
      <c r="A218" s="118" t="s">
        <v>1594</v>
      </c>
      <c r="B218" s="193" t="s">
        <v>1595</v>
      </c>
      <c r="C218" s="184">
        <v>1468</v>
      </c>
    </row>
    <row r="219" spans="1:3" x14ac:dyDescent="0.2">
      <c r="A219" s="118" t="s">
        <v>1596</v>
      </c>
      <c r="B219" s="193" t="s">
        <v>1597</v>
      </c>
      <c r="C219" s="184">
        <v>1468</v>
      </c>
    </row>
    <row r="220" spans="1:3" x14ac:dyDescent="0.2">
      <c r="A220" s="118" t="s">
        <v>1598</v>
      </c>
      <c r="B220" s="193" t="s">
        <v>1599</v>
      </c>
      <c r="C220" s="184">
        <v>1468</v>
      </c>
    </row>
    <row r="221" spans="1:3" x14ac:dyDescent="0.2">
      <c r="A221" s="118" t="s">
        <v>1600</v>
      </c>
      <c r="B221" s="193" t="s">
        <v>1601</v>
      </c>
      <c r="C221" s="184">
        <v>1468</v>
      </c>
    </row>
    <row r="222" spans="1:3" x14ac:dyDescent="0.2">
      <c r="A222" s="118" t="s">
        <v>1602</v>
      </c>
      <c r="B222" s="193" t="s">
        <v>1603</v>
      </c>
      <c r="C222" s="184">
        <v>1468</v>
      </c>
    </row>
    <row r="223" spans="1:3" x14ac:dyDescent="0.2">
      <c r="A223" s="118" t="s">
        <v>1604</v>
      </c>
      <c r="B223" s="193" t="s">
        <v>1605</v>
      </c>
      <c r="C223" s="184">
        <v>1468</v>
      </c>
    </row>
    <row r="224" spans="1:3" x14ac:dyDescent="0.2">
      <c r="A224" s="118"/>
      <c r="B224" s="592" t="s">
        <v>3461</v>
      </c>
      <c r="C224" s="592"/>
    </row>
    <row r="225" spans="1:3" x14ac:dyDescent="0.2">
      <c r="A225" s="118" t="s">
        <v>1606</v>
      </c>
      <c r="B225" s="200" t="s">
        <v>1607</v>
      </c>
      <c r="C225" s="184">
        <v>1807</v>
      </c>
    </row>
    <row r="226" spans="1:3" x14ac:dyDescent="0.2">
      <c r="A226" s="118" t="s">
        <v>1608</v>
      </c>
      <c r="B226" s="200" t="s">
        <v>1609</v>
      </c>
      <c r="C226" s="184">
        <v>1807</v>
      </c>
    </row>
    <row r="227" spans="1:3" x14ac:dyDescent="0.2">
      <c r="A227" s="118" t="s">
        <v>1610</v>
      </c>
      <c r="B227" s="200" t="s">
        <v>1611</v>
      </c>
      <c r="C227" s="184">
        <v>1807</v>
      </c>
    </row>
    <row r="228" spans="1:3" x14ac:dyDescent="0.2">
      <c r="A228" s="118" t="s">
        <v>1612</v>
      </c>
      <c r="B228" s="200" t="s">
        <v>1613</v>
      </c>
      <c r="C228" s="184">
        <v>1807</v>
      </c>
    </row>
    <row r="229" spans="1:3" x14ac:dyDescent="0.2">
      <c r="A229" s="118" t="s">
        <v>1614</v>
      </c>
      <c r="B229" s="200" t="s">
        <v>1615</v>
      </c>
      <c r="C229" s="184">
        <v>1807</v>
      </c>
    </row>
    <row r="230" spans="1:3" x14ac:dyDescent="0.2">
      <c r="A230" s="118" t="s">
        <v>1616</v>
      </c>
      <c r="B230" s="200" t="s">
        <v>1617</v>
      </c>
      <c r="C230" s="184">
        <v>1807</v>
      </c>
    </row>
    <row r="231" spans="1:3" x14ac:dyDescent="0.2">
      <c r="A231" s="118" t="s">
        <v>1618</v>
      </c>
      <c r="B231" s="200" t="s">
        <v>1619</v>
      </c>
      <c r="C231" s="184">
        <v>1807</v>
      </c>
    </row>
    <row r="232" spans="1:3" x14ac:dyDescent="0.2">
      <c r="A232" s="118" t="s">
        <v>1620</v>
      </c>
      <c r="B232" s="200" t="s">
        <v>1621</v>
      </c>
      <c r="C232" s="184">
        <v>1807</v>
      </c>
    </row>
    <row r="233" spans="1:3" x14ac:dyDescent="0.2">
      <c r="A233" s="118" t="s">
        <v>1622</v>
      </c>
      <c r="B233" s="200" t="s">
        <v>1623</v>
      </c>
      <c r="C233" s="184">
        <v>1807</v>
      </c>
    </row>
    <row r="234" spans="1:3" x14ac:dyDescent="0.2">
      <c r="A234" s="118" t="s">
        <v>1624</v>
      </c>
      <c r="B234" s="200" t="s">
        <v>1625</v>
      </c>
      <c r="C234" s="184">
        <v>1807</v>
      </c>
    </row>
    <row r="235" spans="1:3" x14ac:dyDescent="0.2">
      <c r="A235" s="118" t="s">
        <v>1626</v>
      </c>
      <c r="B235" s="200" t="s">
        <v>1627</v>
      </c>
      <c r="C235" s="184">
        <v>1807</v>
      </c>
    </row>
    <row r="236" spans="1:3" x14ac:dyDescent="0.2">
      <c r="A236" s="118" t="s">
        <v>1628</v>
      </c>
      <c r="B236" s="200" t="s">
        <v>1629</v>
      </c>
      <c r="C236" s="184">
        <v>1807</v>
      </c>
    </row>
    <row r="237" spans="1:3" x14ac:dyDescent="0.2">
      <c r="A237" s="118" t="s">
        <v>1630</v>
      </c>
      <c r="B237" s="200" t="s">
        <v>1631</v>
      </c>
      <c r="C237" s="184">
        <v>1807</v>
      </c>
    </row>
    <row r="238" spans="1:3" x14ac:dyDescent="0.2">
      <c r="A238" s="118" t="s">
        <v>1632</v>
      </c>
      <c r="B238" s="200" t="s">
        <v>1633</v>
      </c>
      <c r="C238" s="184">
        <v>1807</v>
      </c>
    </row>
    <row r="239" spans="1:3" x14ac:dyDescent="0.2">
      <c r="A239" s="118" t="s">
        <v>1634</v>
      </c>
      <c r="B239" s="200" t="s">
        <v>1635</v>
      </c>
      <c r="C239" s="184">
        <v>1807</v>
      </c>
    </row>
    <row r="240" spans="1:3" x14ac:dyDescent="0.2">
      <c r="A240" s="118" t="s">
        <v>1636</v>
      </c>
      <c r="B240" s="200" t="s">
        <v>1637</v>
      </c>
      <c r="C240" s="184">
        <v>1807</v>
      </c>
    </row>
    <row r="241" spans="1:3" x14ac:dyDescent="0.2">
      <c r="A241" s="118" t="s">
        <v>1638</v>
      </c>
      <c r="B241" s="200" t="s">
        <v>1639</v>
      </c>
      <c r="C241" s="184">
        <v>1807</v>
      </c>
    </row>
    <row r="242" spans="1:3" x14ac:dyDescent="0.2">
      <c r="A242" s="118" t="s">
        <v>1640</v>
      </c>
      <c r="B242" s="200" t="s">
        <v>1641</v>
      </c>
      <c r="C242" s="184">
        <v>1807</v>
      </c>
    </row>
    <row r="243" spans="1:3" x14ac:dyDescent="0.2">
      <c r="A243" s="118" t="s">
        <v>1642</v>
      </c>
      <c r="B243" s="200" t="s">
        <v>1643</v>
      </c>
      <c r="C243" s="184">
        <v>1807</v>
      </c>
    </row>
    <row r="244" spans="1:3" x14ac:dyDescent="0.2">
      <c r="A244" s="118" t="s">
        <v>1644</v>
      </c>
      <c r="B244" s="200" t="s">
        <v>1645</v>
      </c>
      <c r="C244" s="184">
        <v>1807</v>
      </c>
    </row>
    <row r="245" spans="1:3" x14ac:dyDescent="0.2">
      <c r="A245" s="118" t="s">
        <v>1646</v>
      </c>
      <c r="B245" s="200" t="s">
        <v>1647</v>
      </c>
      <c r="C245" s="184">
        <v>1807</v>
      </c>
    </row>
    <row r="246" spans="1:3" x14ac:dyDescent="0.2">
      <c r="A246" s="118" t="s">
        <v>1648</v>
      </c>
      <c r="B246" s="200" t="s">
        <v>1591</v>
      </c>
      <c r="C246" s="184">
        <v>1807</v>
      </c>
    </row>
    <row r="247" spans="1:3" x14ac:dyDescent="0.2">
      <c r="A247" s="118" t="s">
        <v>1649</v>
      </c>
      <c r="B247" s="200" t="s">
        <v>1650</v>
      </c>
      <c r="C247" s="184">
        <v>1807</v>
      </c>
    </row>
    <row r="248" spans="1:3" x14ac:dyDescent="0.2">
      <c r="A248" s="118" t="s">
        <v>1651</v>
      </c>
      <c r="B248" s="200" t="s">
        <v>1652</v>
      </c>
      <c r="C248" s="184">
        <v>1807</v>
      </c>
    </row>
    <row r="249" spans="1:3" x14ac:dyDescent="0.2">
      <c r="A249" s="118" t="s">
        <v>1653</v>
      </c>
      <c r="B249" s="200" t="s">
        <v>1654</v>
      </c>
      <c r="C249" s="184">
        <v>1807</v>
      </c>
    </row>
    <row r="250" spans="1:3" x14ac:dyDescent="0.2">
      <c r="A250" s="118" t="s">
        <v>1655</v>
      </c>
      <c r="B250" s="200" t="s">
        <v>1656</v>
      </c>
      <c r="C250" s="184">
        <v>1807</v>
      </c>
    </row>
    <row r="251" spans="1:3" x14ac:dyDescent="0.2">
      <c r="A251" s="118" t="s">
        <v>1657</v>
      </c>
      <c r="B251" s="200" t="s">
        <v>1658</v>
      </c>
      <c r="C251" s="184">
        <v>1807</v>
      </c>
    </row>
    <row r="252" spans="1:3" x14ac:dyDescent="0.2">
      <c r="A252" s="118" t="s">
        <v>1659</v>
      </c>
      <c r="B252" s="200" t="s">
        <v>1660</v>
      </c>
      <c r="C252" s="184">
        <v>1807</v>
      </c>
    </row>
    <row r="253" spans="1:3" x14ac:dyDescent="0.2">
      <c r="A253" s="118" t="s">
        <v>1661</v>
      </c>
      <c r="B253" s="200" t="s">
        <v>1662</v>
      </c>
      <c r="C253" s="184">
        <v>1807</v>
      </c>
    </row>
    <row r="254" spans="1:3" x14ac:dyDescent="0.2">
      <c r="A254" s="118" t="s">
        <v>1663</v>
      </c>
      <c r="B254" s="200" t="s">
        <v>1664</v>
      </c>
      <c r="C254" s="184">
        <v>1807</v>
      </c>
    </row>
    <row r="255" spans="1:3" x14ac:dyDescent="0.2">
      <c r="A255" s="118" t="s">
        <v>1665</v>
      </c>
      <c r="B255" s="200" t="s">
        <v>1666</v>
      </c>
      <c r="C255" s="184">
        <v>1807</v>
      </c>
    </row>
    <row r="256" spans="1:3" x14ac:dyDescent="0.2">
      <c r="A256" s="118" t="s">
        <v>1667</v>
      </c>
      <c r="B256" s="200" t="s">
        <v>1668</v>
      </c>
      <c r="C256" s="184">
        <v>1807</v>
      </c>
    </row>
    <row r="257" spans="1:3" x14ac:dyDescent="0.2">
      <c r="A257" s="118" t="s">
        <v>1669</v>
      </c>
      <c r="B257" s="201" t="s">
        <v>1670</v>
      </c>
      <c r="C257" s="184">
        <v>1807</v>
      </c>
    </row>
    <row r="258" spans="1:3" x14ac:dyDescent="0.2">
      <c r="A258" s="118" t="s">
        <v>1671</v>
      </c>
      <c r="B258" s="200" t="s">
        <v>1672</v>
      </c>
      <c r="C258" s="184">
        <v>1807</v>
      </c>
    </row>
    <row r="259" spans="1:3" x14ac:dyDescent="0.2">
      <c r="A259" s="118" t="s">
        <v>1673</v>
      </c>
      <c r="B259" s="200" t="s">
        <v>1590</v>
      </c>
      <c r="C259" s="184">
        <v>1807</v>
      </c>
    </row>
    <row r="260" spans="1:3" x14ac:dyDescent="0.2">
      <c r="A260" s="118" t="s">
        <v>1674</v>
      </c>
      <c r="B260" s="200" t="s">
        <v>1675</v>
      </c>
      <c r="C260" s="184">
        <v>1807</v>
      </c>
    </row>
    <row r="261" spans="1:3" x14ac:dyDescent="0.2">
      <c r="A261" s="118" t="s">
        <v>1676</v>
      </c>
      <c r="B261" s="200" t="s">
        <v>1677</v>
      </c>
      <c r="C261" s="184">
        <v>1807</v>
      </c>
    </row>
    <row r="262" spans="1:3" x14ac:dyDescent="0.2">
      <c r="A262" s="118" t="s">
        <v>1678</v>
      </c>
      <c r="B262" s="200" t="s">
        <v>1679</v>
      </c>
      <c r="C262" s="184">
        <v>1807</v>
      </c>
    </row>
    <row r="263" spans="1:3" x14ac:dyDescent="0.2">
      <c r="A263" s="118" t="s">
        <v>1680</v>
      </c>
      <c r="B263" s="200" t="s">
        <v>1681</v>
      </c>
      <c r="C263" s="184">
        <v>1807</v>
      </c>
    </row>
    <row r="264" spans="1:3" x14ac:dyDescent="0.2">
      <c r="A264" s="118" t="s">
        <v>1682</v>
      </c>
      <c r="B264" s="200" t="s">
        <v>1683</v>
      </c>
      <c r="C264" s="184">
        <v>1807</v>
      </c>
    </row>
    <row r="265" spans="1:3" x14ac:dyDescent="0.2">
      <c r="A265" s="118" t="s">
        <v>1684</v>
      </c>
      <c r="B265" s="200" t="s">
        <v>1685</v>
      </c>
      <c r="C265" s="184">
        <v>1807</v>
      </c>
    </row>
    <row r="266" spans="1:3" x14ac:dyDescent="0.2">
      <c r="A266" s="118" t="s">
        <v>1686</v>
      </c>
      <c r="B266" s="200" t="s">
        <v>1687</v>
      </c>
      <c r="C266" s="184">
        <v>1807</v>
      </c>
    </row>
    <row r="267" spans="1:3" x14ac:dyDescent="0.2">
      <c r="A267" s="118" t="s">
        <v>1688</v>
      </c>
      <c r="B267" s="201" t="s">
        <v>2788</v>
      </c>
      <c r="C267" s="184">
        <v>1807</v>
      </c>
    </row>
    <row r="268" spans="1:3" x14ac:dyDescent="0.2">
      <c r="A268" s="198" t="s">
        <v>1689</v>
      </c>
      <c r="B268" s="576" t="s">
        <v>3462</v>
      </c>
      <c r="C268" s="576"/>
    </row>
    <row r="269" spans="1:3" x14ac:dyDescent="0.2">
      <c r="A269" s="118" t="s">
        <v>1690</v>
      </c>
      <c r="B269" s="202" t="s">
        <v>1691</v>
      </c>
      <c r="C269" s="184">
        <v>2442.58</v>
      </c>
    </row>
    <row r="270" spans="1:3" x14ac:dyDescent="0.2">
      <c r="A270" s="118" t="s">
        <v>1692</v>
      </c>
      <c r="B270" s="193" t="s">
        <v>1693</v>
      </c>
      <c r="C270" s="184">
        <v>2442.58</v>
      </c>
    </row>
    <row r="271" spans="1:3" x14ac:dyDescent="0.2">
      <c r="A271" s="118" t="s">
        <v>1694</v>
      </c>
      <c r="B271" s="193" t="s">
        <v>1695</v>
      </c>
      <c r="C271" s="184">
        <v>2442.58</v>
      </c>
    </row>
    <row r="272" spans="1:3" x14ac:dyDescent="0.2">
      <c r="A272" s="118" t="s">
        <v>1696</v>
      </c>
      <c r="B272" s="193" t="s">
        <v>1697</v>
      </c>
      <c r="C272" s="184">
        <v>2442.58</v>
      </c>
    </row>
    <row r="273" spans="1:3" x14ac:dyDescent="0.2">
      <c r="A273" s="118" t="s">
        <v>1698</v>
      </c>
      <c r="B273" s="193" t="s">
        <v>1699</v>
      </c>
      <c r="C273" s="184">
        <v>2442.58</v>
      </c>
    </row>
    <row r="274" spans="1:3" x14ac:dyDescent="0.2">
      <c r="A274" s="118" t="s">
        <v>1700</v>
      </c>
      <c r="B274" s="191" t="s">
        <v>1701</v>
      </c>
      <c r="C274" s="184">
        <v>2442.58</v>
      </c>
    </row>
    <row r="275" spans="1:3" x14ac:dyDescent="0.2">
      <c r="A275" s="118" t="s">
        <v>1702</v>
      </c>
      <c r="B275" s="191" t="s">
        <v>1703</v>
      </c>
      <c r="C275" s="184">
        <v>2442.58</v>
      </c>
    </row>
    <row r="276" spans="1:3" x14ac:dyDescent="0.2">
      <c r="A276" s="118" t="s">
        <v>1704</v>
      </c>
      <c r="B276" s="183" t="s">
        <v>1705</v>
      </c>
      <c r="C276" s="184">
        <v>2442.58</v>
      </c>
    </row>
    <row r="277" spans="1:3" x14ac:dyDescent="0.2">
      <c r="A277" s="118" t="s">
        <v>1706</v>
      </c>
      <c r="B277" s="183" t="s">
        <v>1707</v>
      </c>
      <c r="C277" s="184">
        <v>2442.58</v>
      </c>
    </row>
    <row r="278" spans="1:3" x14ac:dyDescent="0.2">
      <c r="A278" s="118" t="s">
        <v>1708</v>
      </c>
      <c r="B278" s="183" t="s">
        <v>1709</v>
      </c>
      <c r="C278" s="184">
        <v>2442.58</v>
      </c>
    </row>
    <row r="279" spans="1:3" x14ac:dyDescent="0.2">
      <c r="A279" s="118" t="s">
        <v>1710</v>
      </c>
      <c r="B279" s="183" t="s">
        <v>1701</v>
      </c>
      <c r="C279" s="184">
        <v>2442.58</v>
      </c>
    </row>
    <row r="280" spans="1:3" x14ac:dyDescent="0.2">
      <c r="A280" s="118" t="s">
        <v>1711</v>
      </c>
      <c r="B280" s="183" t="s">
        <v>1712</v>
      </c>
      <c r="C280" s="184">
        <v>2442.58</v>
      </c>
    </row>
    <row r="281" spans="1:3" x14ac:dyDescent="0.2">
      <c r="A281" s="118" t="s">
        <v>1713</v>
      </c>
      <c r="B281" s="183" t="s">
        <v>1714</v>
      </c>
      <c r="C281" s="184">
        <v>2442.58</v>
      </c>
    </row>
    <row r="282" spans="1:3" x14ac:dyDescent="0.2">
      <c r="A282" s="118" t="s">
        <v>1715</v>
      </c>
      <c r="B282" s="183" t="s">
        <v>1716</v>
      </c>
      <c r="C282" s="184">
        <v>2442.58</v>
      </c>
    </row>
    <row r="283" spans="1:3" x14ac:dyDescent="0.2">
      <c r="A283" s="118" t="s">
        <v>1717</v>
      </c>
      <c r="B283" s="183" t="s">
        <v>1718</v>
      </c>
      <c r="C283" s="184">
        <v>2442.58</v>
      </c>
    </row>
    <row r="284" spans="1:3" x14ac:dyDescent="0.2">
      <c r="A284" s="198" t="s">
        <v>1719</v>
      </c>
      <c r="B284" s="576" t="s">
        <v>3463</v>
      </c>
      <c r="C284" s="576"/>
    </row>
    <row r="285" spans="1:3" x14ac:dyDescent="0.2">
      <c r="A285" s="118" t="s">
        <v>1720</v>
      </c>
      <c r="B285" s="193" t="s">
        <v>1721</v>
      </c>
      <c r="C285" s="184">
        <v>45</v>
      </c>
    </row>
    <row r="286" spans="1:3" x14ac:dyDescent="0.2">
      <c r="A286" s="118" t="s">
        <v>1722</v>
      </c>
      <c r="B286" s="203" t="s">
        <v>1724</v>
      </c>
      <c r="C286" s="184">
        <v>88</v>
      </c>
    </row>
    <row r="287" spans="1:3" x14ac:dyDescent="0.2">
      <c r="A287" s="118" t="s">
        <v>1723</v>
      </c>
      <c r="B287" s="203" t="s">
        <v>1726</v>
      </c>
      <c r="C287" s="184">
        <v>105</v>
      </c>
    </row>
    <row r="288" spans="1:3" x14ac:dyDescent="0.2">
      <c r="A288" s="579" t="s">
        <v>1725</v>
      </c>
      <c r="B288" s="121" t="s">
        <v>1728</v>
      </c>
      <c r="C288" s="548">
        <v>105</v>
      </c>
    </row>
    <row r="289" spans="1:3" x14ac:dyDescent="0.2">
      <c r="A289" s="580"/>
      <c r="B289" s="202" t="s">
        <v>1729</v>
      </c>
      <c r="C289" s="549"/>
    </row>
    <row r="290" spans="1:3" x14ac:dyDescent="0.2">
      <c r="A290" s="118" t="s">
        <v>1727</v>
      </c>
      <c r="B290" s="121" t="s">
        <v>1731</v>
      </c>
      <c r="C290" s="184">
        <v>105</v>
      </c>
    </row>
    <row r="291" spans="1:3" x14ac:dyDescent="0.2">
      <c r="A291" s="118" t="s">
        <v>1730</v>
      </c>
      <c r="B291" s="121" t="s">
        <v>1733</v>
      </c>
      <c r="C291" s="184">
        <v>88</v>
      </c>
    </row>
    <row r="292" spans="1:3" x14ac:dyDescent="0.2">
      <c r="A292" s="118" t="s">
        <v>1732</v>
      </c>
      <c r="B292" s="121" t="s">
        <v>1735</v>
      </c>
      <c r="C292" s="184">
        <v>29</v>
      </c>
    </row>
    <row r="293" spans="1:3" x14ac:dyDescent="0.2">
      <c r="A293" s="118" t="s">
        <v>1734</v>
      </c>
      <c r="B293" s="121" t="s">
        <v>1737</v>
      </c>
      <c r="C293" s="184">
        <v>120</v>
      </c>
    </row>
    <row r="294" spans="1:3" x14ac:dyDescent="0.2">
      <c r="A294" s="118" t="s">
        <v>1736</v>
      </c>
      <c r="B294" s="203" t="s">
        <v>1739</v>
      </c>
      <c r="C294" s="184">
        <v>353</v>
      </c>
    </row>
    <row r="295" spans="1:3" x14ac:dyDescent="0.2">
      <c r="A295" s="118" t="s">
        <v>1738</v>
      </c>
      <c r="B295" s="203" t="s">
        <v>1741</v>
      </c>
      <c r="C295" s="184">
        <v>133</v>
      </c>
    </row>
    <row r="296" spans="1:3" x14ac:dyDescent="0.2">
      <c r="A296" s="118" t="s">
        <v>1740</v>
      </c>
      <c r="B296" s="203" t="s">
        <v>1743</v>
      </c>
      <c r="C296" s="184">
        <v>177</v>
      </c>
    </row>
    <row r="297" spans="1:3" x14ac:dyDescent="0.2">
      <c r="A297" s="204" t="s">
        <v>1742</v>
      </c>
      <c r="B297" s="203" t="s">
        <v>1745</v>
      </c>
      <c r="C297" s="184">
        <v>133</v>
      </c>
    </row>
    <row r="298" spans="1:3" x14ac:dyDescent="0.2">
      <c r="A298" s="118" t="s">
        <v>1744</v>
      </c>
      <c r="B298" s="203" t="s">
        <v>1747</v>
      </c>
      <c r="C298" s="184">
        <v>177</v>
      </c>
    </row>
    <row r="299" spans="1:3" x14ac:dyDescent="0.2">
      <c r="A299" s="205" t="s">
        <v>1746</v>
      </c>
      <c r="B299" s="191" t="s">
        <v>1749</v>
      </c>
      <c r="C299" s="184">
        <v>133</v>
      </c>
    </row>
    <row r="300" spans="1:3" x14ac:dyDescent="0.2">
      <c r="A300" s="118" t="s">
        <v>1748</v>
      </c>
      <c r="B300" s="191" t="s">
        <v>1751</v>
      </c>
      <c r="C300" s="184">
        <v>122.64</v>
      </c>
    </row>
    <row r="301" spans="1:3" x14ac:dyDescent="0.2">
      <c r="A301" s="205" t="s">
        <v>1750</v>
      </c>
      <c r="B301" s="191" t="s">
        <v>1753</v>
      </c>
      <c r="C301" s="184">
        <v>177</v>
      </c>
    </row>
    <row r="302" spans="1:3" x14ac:dyDescent="0.2">
      <c r="A302" s="118" t="s">
        <v>1752</v>
      </c>
      <c r="B302" s="206" t="s">
        <v>1755</v>
      </c>
      <c r="C302" s="184">
        <v>133</v>
      </c>
    </row>
    <row r="303" spans="1:3" x14ac:dyDescent="0.2">
      <c r="A303" s="118" t="s">
        <v>1754</v>
      </c>
      <c r="B303" s="121" t="s">
        <v>1758</v>
      </c>
      <c r="C303" s="184">
        <v>194.18</v>
      </c>
    </row>
    <row r="304" spans="1:3" x14ac:dyDescent="0.2">
      <c r="A304" s="205" t="s">
        <v>1756</v>
      </c>
      <c r="B304" s="193" t="s">
        <v>1760</v>
      </c>
      <c r="C304" s="184">
        <v>133</v>
      </c>
    </row>
    <row r="305" spans="1:3" x14ac:dyDescent="0.2">
      <c r="A305" s="205" t="s">
        <v>1757</v>
      </c>
      <c r="B305" s="193" t="s">
        <v>1762</v>
      </c>
      <c r="C305" s="184">
        <v>133</v>
      </c>
    </row>
    <row r="306" spans="1:3" x14ac:dyDescent="0.2">
      <c r="A306" s="205" t="s">
        <v>1759</v>
      </c>
      <c r="B306" s="193" t="s">
        <v>1764</v>
      </c>
      <c r="C306" s="184">
        <v>177</v>
      </c>
    </row>
    <row r="307" spans="1:3" x14ac:dyDescent="0.2">
      <c r="A307" s="205" t="s">
        <v>1761</v>
      </c>
      <c r="B307" s="193" t="s">
        <v>1766</v>
      </c>
      <c r="C307" s="184">
        <v>105</v>
      </c>
    </row>
    <row r="308" spans="1:3" x14ac:dyDescent="0.2">
      <c r="A308" s="205" t="s">
        <v>1763</v>
      </c>
      <c r="B308" s="193" t="s">
        <v>1768</v>
      </c>
      <c r="C308" s="184">
        <v>98</v>
      </c>
    </row>
    <row r="309" spans="1:3" x14ac:dyDescent="0.2">
      <c r="A309" s="205" t="s">
        <v>1765</v>
      </c>
      <c r="B309" s="193" t="s">
        <v>1770</v>
      </c>
      <c r="C309" s="184">
        <v>88</v>
      </c>
    </row>
    <row r="310" spans="1:3" ht="25.5" x14ac:dyDescent="0.2">
      <c r="A310" s="205" t="s">
        <v>1767</v>
      </c>
      <c r="B310" s="193" t="s">
        <v>1773</v>
      </c>
      <c r="C310" s="184">
        <v>98</v>
      </c>
    </row>
    <row r="311" spans="1:3" ht="25.5" x14ac:dyDescent="0.2">
      <c r="A311" s="419" t="s">
        <v>1769</v>
      </c>
      <c r="B311" s="207" t="s">
        <v>1775</v>
      </c>
      <c r="C311" s="425">
        <v>123</v>
      </c>
    </row>
    <row r="312" spans="1:3" ht="25.5" x14ac:dyDescent="0.2">
      <c r="A312" s="426" t="s">
        <v>3364</v>
      </c>
      <c r="B312" s="207" t="s">
        <v>1776</v>
      </c>
      <c r="C312" s="425">
        <v>123</v>
      </c>
    </row>
    <row r="313" spans="1:3" x14ac:dyDescent="0.2">
      <c r="A313" s="205"/>
      <c r="B313" s="581" t="s">
        <v>3464</v>
      </c>
      <c r="C313" s="581"/>
    </row>
    <row r="314" spans="1:3" x14ac:dyDescent="0.2">
      <c r="A314" s="118" t="s">
        <v>1771</v>
      </c>
      <c r="B314" s="191" t="s">
        <v>1778</v>
      </c>
      <c r="C314" s="184">
        <v>96</v>
      </c>
    </row>
    <row r="315" spans="1:3" x14ac:dyDescent="0.2">
      <c r="A315" s="118" t="s">
        <v>1772</v>
      </c>
      <c r="B315" s="193" t="s">
        <v>1780</v>
      </c>
      <c r="C315" s="184">
        <v>98</v>
      </c>
    </row>
    <row r="316" spans="1:3" x14ac:dyDescent="0.2">
      <c r="A316" s="118" t="s">
        <v>1774</v>
      </c>
      <c r="B316" s="193" t="s">
        <v>1782</v>
      </c>
      <c r="C316" s="184">
        <v>98</v>
      </c>
    </row>
    <row r="317" spans="1:3" x14ac:dyDescent="0.2">
      <c r="A317" s="118" t="s">
        <v>1777</v>
      </c>
      <c r="B317" s="193" t="s">
        <v>1784</v>
      </c>
      <c r="C317" s="184">
        <v>127</v>
      </c>
    </row>
    <row r="318" spans="1:3" x14ac:dyDescent="0.2">
      <c r="A318" s="118" t="s">
        <v>1779</v>
      </c>
      <c r="B318" s="193" t="s">
        <v>1786</v>
      </c>
      <c r="C318" s="184">
        <v>127</v>
      </c>
    </row>
    <row r="319" spans="1:3" x14ac:dyDescent="0.2">
      <c r="A319" s="118" t="s">
        <v>1781</v>
      </c>
      <c r="B319" s="193" t="s">
        <v>1788</v>
      </c>
      <c r="C319" s="184">
        <v>105</v>
      </c>
    </row>
    <row r="320" spans="1:3" x14ac:dyDescent="0.2">
      <c r="A320" s="118" t="s">
        <v>1783</v>
      </c>
      <c r="B320" s="193" t="s">
        <v>1790</v>
      </c>
      <c r="C320" s="184">
        <v>120</v>
      </c>
    </row>
    <row r="321" spans="1:3" x14ac:dyDescent="0.2">
      <c r="A321" s="118"/>
      <c r="B321" s="581" t="s">
        <v>3465</v>
      </c>
      <c r="C321" s="581"/>
    </row>
    <row r="322" spans="1:3" ht="25.5" x14ac:dyDescent="0.2">
      <c r="A322" s="590" t="s">
        <v>1785</v>
      </c>
      <c r="B322" s="193" t="s">
        <v>1792</v>
      </c>
      <c r="C322" s="548">
        <v>113</v>
      </c>
    </row>
    <row r="323" spans="1:3" ht="25.5" x14ac:dyDescent="0.2">
      <c r="A323" s="591"/>
      <c r="B323" s="193" t="s">
        <v>1793</v>
      </c>
      <c r="C323" s="549"/>
    </row>
    <row r="324" spans="1:3" ht="25.5" x14ac:dyDescent="0.2">
      <c r="A324" s="118" t="s">
        <v>1787</v>
      </c>
      <c r="B324" s="193" t="s">
        <v>1795</v>
      </c>
      <c r="C324" s="184">
        <v>132</v>
      </c>
    </row>
    <row r="325" spans="1:3" ht="25.5" x14ac:dyDescent="0.2">
      <c r="A325" s="118" t="s">
        <v>1789</v>
      </c>
      <c r="B325" s="193" t="s">
        <v>1797</v>
      </c>
      <c r="C325" s="184">
        <v>86</v>
      </c>
    </row>
    <row r="326" spans="1:3" ht="25.5" x14ac:dyDescent="0.2">
      <c r="A326" s="590" t="s">
        <v>1791</v>
      </c>
      <c r="B326" s="193" t="s">
        <v>1799</v>
      </c>
      <c r="C326" s="548">
        <v>153</v>
      </c>
    </row>
    <row r="327" spans="1:3" ht="25.5" x14ac:dyDescent="0.2">
      <c r="A327" s="591"/>
      <c r="B327" s="193" t="s">
        <v>1800</v>
      </c>
      <c r="C327" s="549"/>
    </row>
    <row r="328" spans="1:3" x14ac:dyDescent="0.2">
      <c r="A328" s="118" t="s">
        <v>1794</v>
      </c>
      <c r="B328" s="193" t="s">
        <v>1802</v>
      </c>
      <c r="C328" s="184">
        <v>88</v>
      </c>
    </row>
    <row r="329" spans="1:3" x14ac:dyDescent="0.2">
      <c r="A329" s="118" t="s">
        <v>1796</v>
      </c>
      <c r="B329" s="193" t="s">
        <v>1804</v>
      </c>
      <c r="C329" s="184">
        <v>185</v>
      </c>
    </row>
    <row r="330" spans="1:3" x14ac:dyDescent="0.2">
      <c r="A330" s="118" t="s">
        <v>1798</v>
      </c>
      <c r="B330" s="193" t="s">
        <v>1806</v>
      </c>
      <c r="C330" s="184">
        <v>88</v>
      </c>
    </row>
    <row r="331" spans="1:3" x14ac:dyDescent="0.2">
      <c r="A331" s="118" t="s">
        <v>1801</v>
      </c>
      <c r="B331" s="193" t="s">
        <v>1808</v>
      </c>
      <c r="C331" s="184">
        <v>88</v>
      </c>
    </row>
    <row r="332" spans="1:3" x14ac:dyDescent="0.2">
      <c r="A332" s="118" t="s">
        <v>1803</v>
      </c>
      <c r="B332" s="202" t="s">
        <v>1810</v>
      </c>
      <c r="C332" s="184">
        <v>142</v>
      </c>
    </row>
    <row r="333" spans="1:3" x14ac:dyDescent="0.2">
      <c r="A333" s="118" t="s">
        <v>1805</v>
      </c>
      <c r="B333" s="202" t="s">
        <v>1812</v>
      </c>
      <c r="C333" s="184">
        <v>193</v>
      </c>
    </row>
    <row r="334" spans="1:3" x14ac:dyDescent="0.2">
      <c r="A334" s="118" t="s">
        <v>1807</v>
      </c>
      <c r="B334" s="193" t="s">
        <v>1814</v>
      </c>
      <c r="C334" s="184">
        <v>122.64</v>
      </c>
    </row>
    <row r="335" spans="1:3" x14ac:dyDescent="0.2">
      <c r="A335" s="118" t="s">
        <v>1809</v>
      </c>
      <c r="B335" s="193" t="s">
        <v>1816</v>
      </c>
      <c r="C335" s="184">
        <v>83</v>
      </c>
    </row>
    <row r="336" spans="1:3" x14ac:dyDescent="0.2">
      <c r="A336" s="118" t="s">
        <v>1811</v>
      </c>
      <c r="B336" s="193" t="s">
        <v>1818</v>
      </c>
      <c r="C336" s="184">
        <v>122.64</v>
      </c>
    </row>
    <row r="337" spans="1:3" x14ac:dyDescent="0.2">
      <c r="A337" s="118" t="s">
        <v>1813</v>
      </c>
      <c r="B337" s="193" t="s">
        <v>1821</v>
      </c>
      <c r="C337" s="184">
        <v>158.41</v>
      </c>
    </row>
    <row r="338" spans="1:3" x14ac:dyDescent="0.2">
      <c r="A338" s="118" t="s">
        <v>1815</v>
      </c>
      <c r="B338" s="193" t="s">
        <v>1823</v>
      </c>
      <c r="C338" s="184">
        <v>158.41</v>
      </c>
    </row>
    <row r="339" spans="1:3" x14ac:dyDescent="0.2">
      <c r="A339" s="118" t="s">
        <v>1817</v>
      </c>
      <c r="B339" s="193" t="s">
        <v>1825</v>
      </c>
      <c r="C339" s="184">
        <v>309</v>
      </c>
    </row>
    <row r="340" spans="1:3" ht="25.5" x14ac:dyDescent="0.2">
      <c r="A340" s="118" t="s">
        <v>1819</v>
      </c>
      <c r="B340" s="193" t="s">
        <v>1826</v>
      </c>
      <c r="C340" s="184">
        <v>584</v>
      </c>
    </row>
    <row r="341" spans="1:3" x14ac:dyDescent="0.2">
      <c r="A341" s="118" t="s">
        <v>1820</v>
      </c>
      <c r="B341" s="193" t="s">
        <v>1827</v>
      </c>
      <c r="C341" s="184">
        <v>194.18</v>
      </c>
    </row>
    <row r="342" spans="1:3" x14ac:dyDescent="0.2">
      <c r="A342" s="118" t="s">
        <v>1822</v>
      </c>
      <c r="B342" s="193" t="s">
        <v>1829</v>
      </c>
      <c r="C342" s="184">
        <v>194.18</v>
      </c>
    </row>
    <row r="343" spans="1:3" x14ac:dyDescent="0.2">
      <c r="A343" s="118" t="s">
        <v>1824</v>
      </c>
      <c r="B343" s="193" t="s">
        <v>1831</v>
      </c>
      <c r="C343" s="184">
        <v>194.18</v>
      </c>
    </row>
    <row r="344" spans="1:3" x14ac:dyDescent="0.2">
      <c r="A344" s="118"/>
      <c r="B344" s="595" t="s">
        <v>3466</v>
      </c>
      <c r="C344" s="595"/>
    </row>
    <row r="345" spans="1:3" x14ac:dyDescent="0.2">
      <c r="A345" s="118" t="s">
        <v>1828</v>
      </c>
      <c r="B345" s="191" t="s">
        <v>1833</v>
      </c>
      <c r="C345" s="184">
        <v>105</v>
      </c>
    </row>
    <row r="346" spans="1:3" x14ac:dyDescent="0.2">
      <c r="A346" s="118" t="s">
        <v>1830</v>
      </c>
      <c r="B346" s="191" t="s">
        <v>1835</v>
      </c>
      <c r="C346" s="184">
        <v>105</v>
      </c>
    </row>
    <row r="347" spans="1:3" x14ac:dyDescent="0.2">
      <c r="A347" s="118" t="s">
        <v>1832</v>
      </c>
      <c r="B347" s="191" t="s">
        <v>1837</v>
      </c>
      <c r="C347" s="184">
        <v>105</v>
      </c>
    </row>
    <row r="348" spans="1:3" x14ac:dyDescent="0.2">
      <c r="A348" s="118" t="s">
        <v>1834</v>
      </c>
      <c r="B348" s="191" t="s">
        <v>1839</v>
      </c>
      <c r="C348" s="184">
        <v>105</v>
      </c>
    </row>
    <row r="349" spans="1:3" x14ac:dyDescent="0.2">
      <c r="A349" s="118" t="s">
        <v>1836</v>
      </c>
      <c r="B349" s="191" t="s">
        <v>1841</v>
      </c>
      <c r="C349" s="184">
        <v>105</v>
      </c>
    </row>
    <row r="350" spans="1:3" x14ac:dyDescent="0.2">
      <c r="A350" s="118"/>
      <c r="B350" s="595" t="s">
        <v>3467</v>
      </c>
      <c r="C350" s="595"/>
    </row>
    <row r="351" spans="1:3" x14ac:dyDescent="0.2">
      <c r="A351" s="118" t="s">
        <v>1838</v>
      </c>
      <c r="B351" s="193" t="s">
        <v>1843</v>
      </c>
      <c r="C351" s="184">
        <v>495.67</v>
      </c>
    </row>
    <row r="352" spans="1:3" x14ac:dyDescent="0.2">
      <c r="A352" s="118" t="s">
        <v>1840</v>
      </c>
      <c r="B352" s="193" t="s">
        <v>1845</v>
      </c>
      <c r="C352" s="184">
        <v>270.83</v>
      </c>
    </row>
    <row r="353" spans="1:3" x14ac:dyDescent="0.2">
      <c r="A353" s="118" t="s">
        <v>1842</v>
      </c>
      <c r="B353" s="121" t="s">
        <v>1847</v>
      </c>
      <c r="C353" s="184">
        <v>270.83</v>
      </c>
    </row>
    <row r="354" spans="1:3" x14ac:dyDescent="0.2">
      <c r="A354" s="118" t="s">
        <v>1844</v>
      </c>
      <c r="B354" s="208" t="s">
        <v>2379</v>
      </c>
      <c r="C354" s="184">
        <v>270.83</v>
      </c>
    </row>
    <row r="355" spans="1:3" x14ac:dyDescent="0.2">
      <c r="A355" s="118" t="s">
        <v>1846</v>
      </c>
      <c r="B355" s="191" t="s">
        <v>1850</v>
      </c>
      <c r="C355" s="184">
        <v>495.67</v>
      </c>
    </row>
    <row r="356" spans="1:3" x14ac:dyDescent="0.2">
      <c r="A356" s="118" t="s">
        <v>1848</v>
      </c>
      <c r="B356" s="193" t="s">
        <v>1852</v>
      </c>
      <c r="C356" s="184">
        <v>113</v>
      </c>
    </row>
    <row r="357" spans="1:3" x14ac:dyDescent="0.2">
      <c r="A357" s="118"/>
      <c r="B357" s="576" t="s">
        <v>3468</v>
      </c>
      <c r="C357" s="576"/>
    </row>
    <row r="358" spans="1:3" x14ac:dyDescent="0.2">
      <c r="A358" s="118" t="s">
        <v>1849</v>
      </c>
      <c r="B358" s="193" t="s">
        <v>1854</v>
      </c>
      <c r="C358" s="184">
        <v>185</v>
      </c>
    </row>
    <row r="359" spans="1:3" x14ac:dyDescent="0.2">
      <c r="A359" s="118" t="s">
        <v>1851</v>
      </c>
      <c r="B359" s="193" t="s">
        <v>1856</v>
      </c>
      <c r="C359" s="184">
        <v>291.27</v>
      </c>
    </row>
    <row r="360" spans="1:3" x14ac:dyDescent="0.2">
      <c r="A360" s="118"/>
      <c r="B360" s="581" t="s">
        <v>3469</v>
      </c>
      <c r="C360" s="581"/>
    </row>
    <row r="361" spans="1:3" x14ac:dyDescent="0.2">
      <c r="A361" s="118" t="s">
        <v>1853</v>
      </c>
      <c r="B361" s="191" t="s">
        <v>1858</v>
      </c>
      <c r="C361" s="184">
        <v>185</v>
      </c>
    </row>
    <row r="362" spans="1:3" x14ac:dyDescent="0.2">
      <c r="A362" s="118" t="s">
        <v>1855</v>
      </c>
      <c r="B362" s="191" t="s">
        <v>1860</v>
      </c>
      <c r="C362" s="184">
        <v>141</v>
      </c>
    </row>
    <row r="363" spans="1:3" x14ac:dyDescent="0.2">
      <c r="A363" s="118" t="s">
        <v>1857</v>
      </c>
      <c r="B363" s="191" t="s">
        <v>1862</v>
      </c>
      <c r="C363" s="184">
        <v>185</v>
      </c>
    </row>
    <row r="364" spans="1:3" x14ac:dyDescent="0.2">
      <c r="A364" s="118" t="s">
        <v>1859</v>
      </c>
      <c r="B364" s="191" t="s">
        <v>1864</v>
      </c>
      <c r="C364" s="184">
        <v>141</v>
      </c>
    </row>
    <row r="365" spans="1:3" x14ac:dyDescent="0.2">
      <c r="A365" s="118" t="s">
        <v>1861</v>
      </c>
      <c r="B365" s="191" t="s">
        <v>1866</v>
      </c>
      <c r="C365" s="184">
        <v>185</v>
      </c>
    </row>
    <row r="366" spans="1:3" x14ac:dyDescent="0.2">
      <c r="A366" s="118" t="s">
        <v>1863</v>
      </c>
      <c r="B366" s="191" t="s">
        <v>1868</v>
      </c>
      <c r="C366" s="184">
        <v>141</v>
      </c>
    </row>
    <row r="367" spans="1:3" x14ac:dyDescent="0.2">
      <c r="A367" s="118" t="s">
        <v>1865</v>
      </c>
      <c r="B367" s="191" t="s">
        <v>1870</v>
      </c>
      <c r="C367" s="184">
        <v>185</v>
      </c>
    </row>
    <row r="368" spans="1:3" x14ac:dyDescent="0.2">
      <c r="A368" s="118" t="s">
        <v>1867</v>
      </c>
      <c r="B368" s="191" t="s">
        <v>1872</v>
      </c>
      <c r="C368" s="184">
        <v>141</v>
      </c>
    </row>
    <row r="369" spans="1:3" x14ac:dyDescent="0.2">
      <c r="A369" s="118" t="s">
        <v>1869</v>
      </c>
      <c r="B369" s="206" t="s">
        <v>1874</v>
      </c>
      <c r="C369" s="184">
        <v>185</v>
      </c>
    </row>
    <row r="370" spans="1:3" x14ac:dyDescent="0.2">
      <c r="A370" s="118" t="s">
        <v>1871</v>
      </c>
      <c r="B370" s="121" t="s">
        <v>1876</v>
      </c>
      <c r="C370" s="184">
        <v>141</v>
      </c>
    </row>
    <row r="371" spans="1:3" x14ac:dyDescent="0.2">
      <c r="A371" s="118" t="s">
        <v>1873</v>
      </c>
      <c r="B371" s="193" t="s">
        <v>1882</v>
      </c>
      <c r="C371" s="184">
        <v>185</v>
      </c>
    </row>
    <row r="372" spans="1:3" x14ac:dyDescent="0.2">
      <c r="A372" s="118" t="s">
        <v>1875</v>
      </c>
      <c r="B372" s="193" t="s">
        <v>1884</v>
      </c>
      <c r="C372" s="184">
        <v>141</v>
      </c>
    </row>
    <row r="373" spans="1:3" x14ac:dyDescent="0.2">
      <c r="A373" s="118" t="s">
        <v>1877</v>
      </c>
      <c r="B373" s="193" t="s">
        <v>1886</v>
      </c>
      <c r="C373" s="184">
        <v>185</v>
      </c>
    </row>
    <row r="374" spans="1:3" x14ac:dyDescent="0.2">
      <c r="A374" s="118" t="s">
        <v>1878</v>
      </c>
      <c r="B374" s="193" t="s">
        <v>1888</v>
      </c>
      <c r="C374" s="184">
        <v>141</v>
      </c>
    </row>
    <row r="375" spans="1:3" x14ac:dyDescent="0.2">
      <c r="A375" s="118" t="s">
        <v>1879</v>
      </c>
      <c r="B375" s="193" t="s">
        <v>1890</v>
      </c>
      <c r="C375" s="184">
        <v>185</v>
      </c>
    </row>
    <row r="376" spans="1:3" x14ac:dyDescent="0.2">
      <c r="A376" s="118" t="s">
        <v>1880</v>
      </c>
      <c r="B376" s="193" t="s">
        <v>1892</v>
      </c>
      <c r="C376" s="184">
        <v>141</v>
      </c>
    </row>
    <row r="377" spans="1:3" s="90" customFormat="1" x14ac:dyDescent="0.2">
      <c r="A377" s="118" t="s">
        <v>1881</v>
      </c>
      <c r="B377" s="188" t="s">
        <v>1894</v>
      </c>
      <c r="C377" s="184">
        <v>185</v>
      </c>
    </row>
    <row r="378" spans="1:3" s="90" customFormat="1" x14ac:dyDescent="0.2">
      <c r="A378" s="118" t="s">
        <v>1883</v>
      </c>
      <c r="B378" s="193" t="s">
        <v>1896</v>
      </c>
      <c r="C378" s="184">
        <v>141</v>
      </c>
    </row>
    <row r="379" spans="1:3" s="90" customFormat="1" x14ac:dyDescent="0.2">
      <c r="A379" s="118" t="s">
        <v>1885</v>
      </c>
      <c r="B379" s="193" t="s">
        <v>1898</v>
      </c>
      <c r="C379" s="184">
        <v>185</v>
      </c>
    </row>
    <row r="380" spans="1:3" s="90" customFormat="1" x14ac:dyDescent="0.2">
      <c r="A380" s="118" t="s">
        <v>1887</v>
      </c>
      <c r="B380" s="193" t="s">
        <v>1900</v>
      </c>
      <c r="C380" s="184">
        <v>141</v>
      </c>
    </row>
    <row r="381" spans="1:3" s="90" customFormat="1" x14ac:dyDescent="0.2">
      <c r="A381" s="118"/>
      <c r="B381" s="595" t="s">
        <v>3470</v>
      </c>
      <c r="C381" s="595"/>
    </row>
    <row r="382" spans="1:3" s="90" customFormat="1" x14ac:dyDescent="0.2">
      <c r="A382" s="118" t="s">
        <v>1889</v>
      </c>
      <c r="B382" s="193" t="s">
        <v>1902</v>
      </c>
      <c r="C382" s="184">
        <v>310</v>
      </c>
    </row>
    <row r="383" spans="1:3" s="90" customFormat="1" x14ac:dyDescent="0.2">
      <c r="A383" s="118" t="s">
        <v>1891</v>
      </c>
      <c r="B383" s="193" t="s">
        <v>1904</v>
      </c>
      <c r="C383" s="184">
        <v>90</v>
      </c>
    </row>
    <row r="384" spans="1:3" s="90" customFormat="1" ht="25.5" x14ac:dyDescent="0.2">
      <c r="A384" s="118" t="s">
        <v>1893</v>
      </c>
      <c r="B384" s="191" t="s">
        <v>1905</v>
      </c>
      <c r="C384" s="184">
        <v>117</v>
      </c>
    </row>
    <row r="385" spans="1:3" s="90" customFormat="1" ht="38.25" x14ac:dyDescent="0.2">
      <c r="A385" s="118" t="s">
        <v>1895</v>
      </c>
      <c r="B385" s="191" t="s">
        <v>1906</v>
      </c>
      <c r="C385" s="184">
        <v>120</v>
      </c>
    </row>
    <row r="386" spans="1:3" s="90" customFormat="1" ht="38.25" x14ac:dyDescent="0.2">
      <c r="A386" s="118" t="s">
        <v>1897</v>
      </c>
      <c r="B386" s="191" t="s">
        <v>1907</v>
      </c>
      <c r="C386" s="184">
        <v>194.18</v>
      </c>
    </row>
    <row r="387" spans="1:3" s="90" customFormat="1" ht="25.5" x14ac:dyDescent="0.2">
      <c r="A387" s="118" t="s">
        <v>1899</v>
      </c>
      <c r="B387" s="191" t="s">
        <v>1908</v>
      </c>
      <c r="C387" s="184">
        <v>189.07</v>
      </c>
    </row>
    <row r="388" spans="1:3" s="90" customFormat="1" ht="25.5" x14ac:dyDescent="0.2">
      <c r="A388" s="118" t="s">
        <v>1901</v>
      </c>
      <c r="B388" s="191" t="s">
        <v>1909</v>
      </c>
      <c r="C388" s="184">
        <v>112.42</v>
      </c>
    </row>
    <row r="389" spans="1:3" s="90" customFormat="1" ht="25.5" x14ac:dyDescent="0.2">
      <c r="A389" s="118" t="s">
        <v>1903</v>
      </c>
      <c r="B389" s="191" t="s">
        <v>1910</v>
      </c>
      <c r="C389" s="184">
        <v>150</v>
      </c>
    </row>
    <row r="390" spans="1:3" s="90" customFormat="1" x14ac:dyDescent="0.2">
      <c r="A390" s="413" t="s">
        <v>1911</v>
      </c>
      <c r="B390" s="596" t="s">
        <v>3471</v>
      </c>
      <c r="C390" s="596"/>
    </row>
    <row r="391" spans="1:3" s="90" customFormat="1" x14ac:dyDescent="0.2">
      <c r="A391" s="118" t="s">
        <v>549</v>
      </c>
      <c r="B391" s="119" t="s">
        <v>1912</v>
      </c>
      <c r="C391" s="184">
        <v>111</v>
      </c>
    </row>
    <row r="392" spans="1:3" s="90" customFormat="1" x14ac:dyDescent="0.2">
      <c r="A392" s="118" t="s">
        <v>1913</v>
      </c>
      <c r="B392" s="119" t="s">
        <v>1914</v>
      </c>
      <c r="C392" s="184">
        <v>29</v>
      </c>
    </row>
    <row r="393" spans="1:3" s="90" customFormat="1" x14ac:dyDescent="0.2">
      <c r="A393" s="118" t="s">
        <v>1915</v>
      </c>
      <c r="B393" s="119" t="s">
        <v>1916</v>
      </c>
      <c r="C393" s="184">
        <v>111</v>
      </c>
    </row>
    <row r="394" spans="1:3" s="90" customFormat="1" x14ac:dyDescent="0.2">
      <c r="A394" s="118" t="s">
        <v>1917</v>
      </c>
      <c r="B394" s="119" t="s">
        <v>1918</v>
      </c>
      <c r="C394" s="184">
        <v>29</v>
      </c>
    </row>
    <row r="395" spans="1:3" s="90" customFormat="1" x14ac:dyDescent="0.2">
      <c r="A395" s="118" t="s">
        <v>1919</v>
      </c>
      <c r="B395" s="119" t="s">
        <v>1920</v>
      </c>
      <c r="C395" s="184">
        <v>114</v>
      </c>
    </row>
    <row r="396" spans="1:3" s="90" customFormat="1" x14ac:dyDescent="0.2">
      <c r="A396" s="118" t="s">
        <v>1921</v>
      </c>
      <c r="B396" s="119" t="s">
        <v>1922</v>
      </c>
      <c r="C396" s="184">
        <v>29</v>
      </c>
    </row>
    <row r="397" spans="1:3" s="90" customFormat="1" x14ac:dyDescent="0.2">
      <c r="A397" s="118" t="s">
        <v>1923</v>
      </c>
      <c r="B397" s="119" t="s">
        <v>1924</v>
      </c>
      <c r="C397" s="184">
        <v>114</v>
      </c>
    </row>
    <row r="398" spans="1:3" s="90" customFormat="1" x14ac:dyDescent="0.2">
      <c r="A398" s="118" t="s">
        <v>1925</v>
      </c>
      <c r="B398" s="119" t="s">
        <v>1926</v>
      </c>
      <c r="C398" s="184">
        <v>29</v>
      </c>
    </row>
    <row r="399" spans="1:3" s="90" customFormat="1" x14ac:dyDescent="0.2">
      <c r="A399" s="118" t="s">
        <v>1927</v>
      </c>
      <c r="B399" s="119" t="s">
        <v>1928</v>
      </c>
      <c r="C399" s="184">
        <v>137.97</v>
      </c>
    </row>
    <row r="400" spans="1:3" s="90" customFormat="1" x14ac:dyDescent="0.2">
      <c r="A400" s="118" t="s">
        <v>1929</v>
      </c>
      <c r="B400" s="119" t="s">
        <v>1930</v>
      </c>
      <c r="C400" s="184">
        <v>29</v>
      </c>
    </row>
    <row r="401" spans="1:3" s="90" customFormat="1" x14ac:dyDescent="0.2">
      <c r="A401" s="118" t="s">
        <v>1931</v>
      </c>
      <c r="B401" s="119" t="s">
        <v>1932</v>
      </c>
      <c r="C401" s="184">
        <v>111</v>
      </c>
    </row>
    <row r="402" spans="1:3" s="90" customFormat="1" x14ac:dyDescent="0.2">
      <c r="A402" s="118" t="s">
        <v>1933</v>
      </c>
      <c r="B402" s="119" t="s">
        <v>1934</v>
      </c>
      <c r="C402" s="184">
        <v>29</v>
      </c>
    </row>
    <row r="403" spans="1:3" s="90" customFormat="1" x14ac:dyDescent="0.2">
      <c r="A403" s="118" t="s">
        <v>1935</v>
      </c>
      <c r="B403" s="119" t="s">
        <v>1936</v>
      </c>
      <c r="C403" s="184">
        <v>29</v>
      </c>
    </row>
    <row r="404" spans="1:3" s="90" customFormat="1" x14ac:dyDescent="0.2">
      <c r="A404" s="118" t="s">
        <v>1937</v>
      </c>
      <c r="B404" s="119" t="s">
        <v>1938</v>
      </c>
      <c r="C404" s="184">
        <v>115</v>
      </c>
    </row>
    <row r="405" spans="1:3" s="90" customFormat="1" x14ac:dyDescent="0.2">
      <c r="A405" s="118" t="s">
        <v>1939</v>
      </c>
      <c r="B405" s="119" t="s">
        <v>1940</v>
      </c>
      <c r="C405" s="184">
        <v>29</v>
      </c>
    </row>
    <row r="406" spans="1:3" s="90" customFormat="1" x14ac:dyDescent="0.2">
      <c r="A406" s="118" t="s">
        <v>1941</v>
      </c>
      <c r="B406" s="119" t="s">
        <v>1942</v>
      </c>
      <c r="C406" s="184">
        <v>119</v>
      </c>
    </row>
    <row r="407" spans="1:3" s="90" customFormat="1" x14ac:dyDescent="0.2">
      <c r="A407" s="118" t="s">
        <v>1943</v>
      </c>
      <c r="B407" s="119" t="s">
        <v>1944</v>
      </c>
      <c r="C407" s="184">
        <v>29</v>
      </c>
    </row>
    <row r="408" spans="1:3" s="90" customFormat="1" x14ac:dyDescent="0.2">
      <c r="A408" s="118" t="s">
        <v>1945</v>
      </c>
      <c r="B408" s="119" t="s">
        <v>1946</v>
      </c>
      <c r="C408" s="184">
        <v>119</v>
      </c>
    </row>
    <row r="409" spans="1:3" s="90" customFormat="1" x14ac:dyDescent="0.2">
      <c r="A409" s="118" t="s">
        <v>1947</v>
      </c>
      <c r="B409" s="119" t="s">
        <v>1948</v>
      </c>
      <c r="C409" s="184">
        <v>29</v>
      </c>
    </row>
    <row r="410" spans="1:3" s="90" customFormat="1" x14ac:dyDescent="0.2">
      <c r="A410" s="118" t="s">
        <v>1949</v>
      </c>
      <c r="B410" s="119" t="s">
        <v>1950</v>
      </c>
      <c r="C410" s="184">
        <v>117.53</v>
      </c>
    </row>
    <row r="411" spans="1:3" s="90" customFormat="1" x14ac:dyDescent="0.2">
      <c r="A411" s="118" t="s">
        <v>1951</v>
      </c>
      <c r="B411" s="119" t="s">
        <v>1952</v>
      </c>
      <c r="C411" s="184">
        <v>29</v>
      </c>
    </row>
    <row r="412" spans="1:3" s="90" customFormat="1" x14ac:dyDescent="0.2">
      <c r="A412" s="118" t="s">
        <v>1953</v>
      </c>
      <c r="B412" s="119" t="s">
        <v>1954</v>
      </c>
      <c r="C412" s="184">
        <v>111</v>
      </c>
    </row>
    <row r="413" spans="1:3" s="90" customFormat="1" x14ac:dyDescent="0.2">
      <c r="A413" s="118" t="s">
        <v>1955</v>
      </c>
      <c r="B413" s="119" t="s">
        <v>1956</v>
      </c>
      <c r="C413" s="184">
        <v>111</v>
      </c>
    </row>
    <row r="414" spans="1:3" s="90" customFormat="1" x14ac:dyDescent="0.2">
      <c r="A414" s="118" t="s">
        <v>1957</v>
      </c>
      <c r="B414" s="119" t="s">
        <v>1958</v>
      </c>
      <c r="C414" s="184">
        <v>115</v>
      </c>
    </row>
    <row r="415" spans="1:3" s="90" customFormat="1" x14ac:dyDescent="0.2">
      <c r="A415" s="118" t="s">
        <v>1959</v>
      </c>
      <c r="B415" s="119" t="s">
        <v>1960</v>
      </c>
      <c r="C415" s="184">
        <v>115</v>
      </c>
    </row>
    <row r="416" spans="1:3" s="90" customFormat="1" x14ac:dyDescent="0.2">
      <c r="A416" s="118" t="s">
        <v>1961</v>
      </c>
      <c r="B416" s="119" t="s">
        <v>1962</v>
      </c>
      <c r="C416" s="184">
        <v>113</v>
      </c>
    </row>
    <row r="417" spans="1:3" s="90" customFormat="1" x14ac:dyDescent="0.2">
      <c r="A417" s="118" t="s">
        <v>1963</v>
      </c>
      <c r="B417" s="119" t="s">
        <v>1964</v>
      </c>
      <c r="C417" s="184">
        <v>113</v>
      </c>
    </row>
    <row r="418" spans="1:3" s="90" customFormat="1" x14ac:dyDescent="0.2">
      <c r="A418" s="118" t="s">
        <v>1965</v>
      </c>
      <c r="B418" s="119" t="s">
        <v>1966</v>
      </c>
      <c r="C418" s="184">
        <v>29</v>
      </c>
    </row>
    <row r="419" spans="1:3" s="90" customFormat="1" x14ac:dyDescent="0.2">
      <c r="A419" s="118" t="s">
        <v>1967</v>
      </c>
      <c r="B419" s="119" t="s">
        <v>1968</v>
      </c>
      <c r="C419" s="184">
        <v>29</v>
      </c>
    </row>
    <row r="420" spans="1:3" s="90" customFormat="1" x14ac:dyDescent="0.2">
      <c r="A420" s="118" t="s">
        <v>1969</v>
      </c>
      <c r="B420" s="119" t="s">
        <v>1970</v>
      </c>
      <c r="C420" s="184">
        <v>29</v>
      </c>
    </row>
    <row r="421" spans="1:3" s="90" customFormat="1" x14ac:dyDescent="0.2">
      <c r="A421" s="118" t="s">
        <v>1971</v>
      </c>
      <c r="B421" s="119" t="s">
        <v>1972</v>
      </c>
      <c r="C421" s="184">
        <v>129</v>
      </c>
    </row>
    <row r="422" spans="1:3" s="90" customFormat="1" x14ac:dyDescent="0.2">
      <c r="A422" s="118" t="s">
        <v>1973</v>
      </c>
      <c r="B422" s="119" t="s">
        <v>1974</v>
      </c>
      <c r="C422" s="184">
        <v>29</v>
      </c>
    </row>
    <row r="423" spans="1:3" s="90" customFormat="1" x14ac:dyDescent="0.2">
      <c r="A423" s="118" t="s">
        <v>1975</v>
      </c>
      <c r="B423" s="119" t="s">
        <v>1976</v>
      </c>
      <c r="C423" s="184">
        <v>137.97</v>
      </c>
    </row>
    <row r="424" spans="1:3" s="90" customFormat="1" x14ac:dyDescent="0.2">
      <c r="A424" s="118" t="s">
        <v>1977</v>
      </c>
      <c r="B424" s="119" t="s">
        <v>1978</v>
      </c>
      <c r="C424" s="184">
        <v>137.97</v>
      </c>
    </row>
    <row r="425" spans="1:3" s="90" customFormat="1" x14ac:dyDescent="0.2">
      <c r="A425" s="118" t="s">
        <v>1979</v>
      </c>
      <c r="B425" s="119" t="s">
        <v>1980</v>
      </c>
      <c r="C425" s="184">
        <v>29</v>
      </c>
    </row>
    <row r="426" spans="1:3" s="90" customFormat="1" x14ac:dyDescent="0.2">
      <c r="A426" s="118" t="s">
        <v>1981</v>
      </c>
      <c r="B426" s="120" t="s">
        <v>1982</v>
      </c>
      <c r="C426" s="184">
        <v>111</v>
      </c>
    </row>
    <row r="427" spans="1:3" s="90" customFormat="1" x14ac:dyDescent="0.2">
      <c r="A427" s="118" t="s">
        <v>1983</v>
      </c>
      <c r="B427" s="119" t="s">
        <v>1984</v>
      </c>
      <c r="C427" s="184">
        <v>111</v>
      </c>
    </row>
    <row r="428" spans="1:3" x14ac:dyDescent="0.2">
      <c r="A428" s="118" t="s">
        <v>1985</v>
      </c>
      <c r="B428" s="121" t="s">
        <v>1986</v>
      </c>
      <c r="C428" s="184">
        <v>986.23</v>
      </c>
    </row>
    <row r="429" spans="1:3" x14ac:dyDescent="0.2">
      <c r="A429" s="118" t="s">
        <v>1987</v>
      </c>
      <c r="B429" s="121" t="s">
        <v>1988</v>
      </c>
      <c r="C429" s="184">
        <v>711</v>
      </c>
    </row>
    <row r="430" spans="1:3" x14ac:dyDescent="0.2">
      <c r="A430" s="118" t="s">
        <v>1989</v>
      </c>
      <c r="B430" s="121" t="s">
        <v>1990</v>
      </c>
      <c r="C430" s="184">
        <v>403</v>
      </c>
    </row>
    <row r="431" spans="1:3" x14ac:dyDescent="0.2">
      <c r="A431" s="118" t="s">
        <v>1991</v>
      </c>
      <c r="B431" s="121" t="s">
        <v>1992</v>
      </c>
      <c r="C431" s="184">
        <v>521.22</v>
      </c>
    </row>
    <row r="432" spans="1:3" x14ac:dyDescent="0.2">
      <c r="A432" s="118" t="s">
        <v>1993</v>
      </c>
      <c r="B432" s="121" t="s">
        <v>1994</v>
      </c>
      <c r="C432" s="184">
        <v>3278</v>
      </c>
    </row>
    <row r="433" spans="1:3" x14ac:dyDescent="0.2">
      <c r="A433" s="118" t="s">
        <v>1995</v>
      </c>
      <c r="B433" s="121" t="s">
        <v>1996</v>
      </c>
      <c r="C433" s="184">
        <v>3270.4</v>
      </c>
    </row>
    <row r="434" spans="1:3" x14ac:dyDescent="0.2">
      <c r="A434" s="118" t="s">
        <v>1997</v>
      </c>
      <c r="B434" s="121" t="s">
        <v>1998</v>
      </c>
      <c r="C434" s="184">
        <v>3270.4</v>
      </c>
    </row>
    <row r="435" spans="1:3" x14ac:dyDescent="0.2">
      <c r="A435" s="118" t="s">
        <v>1999</v>
      </c>
      <c r="B435" s="121" t="s">
        <v>2000</v>
      </c>
      <c r="C435" s="184">
        <v>2299.5</v>
      </c>
    </row>
    <row r="436" spans="1:3" x14ac:dyDescent="0.2">
      <c r="A436" s="118" t="s">
        <v>2001</v>
      </c>
      <c r="B436" s="121" t="s">
        <v>2002</v>
      </c>
      <c r="C436" s="184">
        <v>119</v>
      </c>
    </row>
    <row r="437" spans="1:3" x14ac:dyDescent="0.2">
      <c r="A437" s="118" t="s">
        <v>2003</v>
      </c>
      <c r="B437" s="121" t="s">
        <v>2004</v>
      </c>
      <c r="C437" s="184">
        <v>1188</v>
      </c>
    </row>
    <row r="438" spans="1:3" x14ac:dyDescent="0.2">
      <c r="A438" s="118" t="s">
        <v>2005</v>
      </c>
      <c r="B438" s="121" t="s">
        <v>2006</v>
      </c>
      <c r="C438" s="184">
        <v>8280</v>
      </c>
    </row>
    <row r="439" spans="1:3" x14ac:dyDescent="0.2">
      <c r="A439" s="118" t="s">
        <v>2007</v>
      </c>
      <c r="B439" s="121" t="s">
        <v>2008</v>
      </c>
      <c r="C439" s="184">
        <v>68773</v>
      </c>
    </row>
    <row r="440" spans="1:3" x14ac:dyDescent="0.2">
      <c r="A440" s="118" t="s">
        <v>2009</v>
      </c>
      <c r="B440" s="121" t="s">
        <v>2010</v>
      </c>
      <c r="C440" s="184">
        <v>9376.85</v>
      </c>
    </row>
    <row r="441" spans="1:3" x14ac:dyDescent="0.2">
      <c r="A441" s="198" t="s">
        <v>2011</v>
      </c>
      <c r="B441" s="581" t="s">
        <v>3472</v>
      </c>
      <c r="C441" s="581"/>
    </row>
    <row r="442" spans="1:3" x14ac:dyDescent="0.2">
      <c r="A442" s="118" t="s">
        <v>555</v>
      </c>
      <c r="B442" s="193" t="s">
        <v>2012</v>
      </c>
      <c r="C442" s="184">
        <v>220</v>
      </c>
    </row>
    <row r="443" spans="1:3" x14ac:dyDescent="0.2">
      <c r="A443" s="118" t="s">
        <v>556</v>
      </c>
      <c r="B443" s="193" t="s">
        <v>2013</v>
      </c>
      <c r="C443" s="184">
        <v>353</v>
      </c>
    </row>
    <row r="444" spans="1:3" x14ac:dyDescent="0.2">
      <c r="A444" s="118" t="s">
        <v>2014</v>
      </c>
      <c r="B444" s="193" t="s">
        <v>2015</v>
      </c>
      <c r="C444" s="184">
        <v>706</v>
      </c>
    </row>
    <row r="445" spans="1:3" ht="25.5" x14ac:dyDescent="0.2">
      <c r="A445" s="118" t="s">
        <v>2016</v>
      </c>
      <c r="B445" s="193" t="s">
        <v>2017</v>
      </c>
      <c r="C445" s="184">
        <v>706</v>
      </c>
    </row>
    <row r="446" spans="1:3" ht="25.5" x14ac:dyDescent="0.2">
      <c r="A446" s="118" t="s">
        <v>2018</v>
      </c>
      <c r="B446" s="193" t="s">
        <v>2019</v>
      </c>
      <c r="C446" s="184">
        <v>442</v>
      </c>
    </row>
    <row r="447" spans="1:3" x14ac:dyDescent="0.2">
      <c r="A447" s="118" t="s">
        <v>2020</v>
      </c>
      <c r="B447" s="193" t="s">
        <v>2021</v>
      </c>
      <c r="C447" s="184">
        <v>177</v>
      </c>
    </row>
    <row r="448" spans="1:3" x14ac:dyDescent="0.2">
      <c r="A448" s="118" t="s">
        <v>2022</v>
      </c>
      <c r="B448" s="191" t="s">
        <v>2023</v>
      </c>
      <c r="C448" s="184">
        <v>309</v>
      </c>
    </row>
    <row r="449" spans="1:3" x14ac:dyDescent="0.2">
      <c r="A449" s="118" t="s">
        <v>2024</v>
      </c>
      <c r="B449" s="193" t="s">
        <v>2025</v>
      </c>
      <c r="C449" s="184">
        <v>264</v>
      </c>
    </row>
    <row r="450" spans="1:3" x14ac:dyDescent="0.2">
      <c r="A450" s="118" t="s">
        <v>2026</v>
      </c>
      <c r="B450" s="193" t="s">
        <v>2027</v>
      </c>
      <c r="C450" s="184">
        <v>132</v>
      </c>
    </row>
    <row r="451" spans="1:3" x14ac:dyDescent="0.2">
      <c r="A451" s="118" t="s">
        <v>2028</v>
      </c>
      <c r="B451" s="193" t="s">
        <v>2029</v>
      </c>
      <c r="C451" s="184">
        <v>264</v>
      </c>
    </row>
    <row r="452" spans="1:3" x14ac:dyDescent="0.2">
      <c r="A452" s="118" t="s">
        <v>2030</v>
      </c>
      <c r="B452" s="193" t="s">
        <v>2031</v>
      </c>
      <c r="C452" s="184">
        <v>220</v>
      </c>
    </row>
    <row r="453" spans="1:3" x14ac:dyDescent="0.2">
      <c r="A453" s="118" t="s">
        <v>2032</v>
      </c>
      <c r="B453" s="193" t="s">
        <v>2033</v>
      </c>
      <c r="C453" s="184">
        <v>529</v>
      </c>
    </row>
    <row r="454" spans="1:3" x14ac:dyDescent="0.2">
      <c r="A454" s="118" t="s">
        <v>2034</v>
      </c>
      <c r="B454" s="193" t="s">
        <v>2035</v>
      </c>
      <c r="C454" s="184">
        <v>309</v>
      </c>
    </row>
    <row r="455" spans="1:3" x14ac:dyDescent="0.2">
      <c r="A455" s="118" t="s">
        <v>2036</v>
      </c>
      <c r="B455" s="193" t="s">
        <v>2037</v>
      </c>
      <c r="C455" s="184">
        <v>883</v>
      </c>
    </row>
    <row r="456" spans="1:3" x14ac:dyDescent="0.2">
      <c r="A456" s="118" t="s">
        <v>2038</v>
      </c>
      <c r="B456" s="202" t="s">
        <v>2039</v>
      </c>
      <c r="C456" s="184">
        <v>220</v>
      </c>
    </row>
    <row r="457" spans="1:3" x14ac:dyDescent="0.2">
      <c r="A457" s="118" t="s">
        <v>2040</v>
      </c>
      <c r="B457" s="193" t="s">
        <v>2041</v>
      </c>
      <c r="C457" s="184">
        <v>309</v>
      </c>
    </row>
    <row r="458" spans="1:3" x14ac:dyDescent="0.2">
      <c r="A458" s="118" t="s">
        <v>2042</v>
      </c>
      <c r="B458" s="193" t="s">
        <v>2043</v>
      </c>
      <c r="C458" s="184">
        <v>264</v>
      </c>
    </row>
    <row r="459" spans="1:3" x14ac:dyDescent="0.2">
      <c r="A459" s="118" t="s">
        <v>2044</v>
      </c>
      <c r="B459" s="193" t="s">
        <v>2045</v>
      </c>
      <c r="C459" s="184">
        <v>220</v>
      </c>
    </row>
    <row r="460" spans="1:3" x14ac:dyDescent="0.2">
      <c r="A460" s="118" t="s">
        <v>2046</v>
      </c>
      <c r="B460" s="193" t="s">
        <v>2047</v>
      </c>
      <c r="C460" s="184">
        <v>309</v>
      </c>
    </row>
    <row r="461" spans="1:3" x14ac:dyDescent="0.2">
      <c r="A461" s="118" t="s">
        <v>2048</v>
      </c>
      <c r="B461" s="193" t="s">
        <v>2049</v>
      </c>
      <c r="C461" s="184">
        <v>298</v>
      </c>
    </row>
    <row r="462" spans="1:3" x14ac:dyDescent="0.2">
      <c r="A462" s="118" t="s">
        <v>2050</v>
      </c>
      <c r="B462" s="193" t="s">
        <v>2051</v>
      </c>
      <c r="C462" s="184">
        <v>766.5</v>
      </c>
    </row>
    <row r="463" spans="1:3" x14ac:dyDescent="0.2">
      <c r="A463" s="118" t="s">
        <v>2052</v>
      </c>
      <c r="B463" s="206" t="s">
        <v>2053</v>
      </c>
      <c r="C463" s="184">
        <v>1096</v>
      </c>
    </row>
    <row r="464" spans="1:3" x14ac:dyDescent="0.2">
      <c r="A464" s="118" t="s">
        <v>2054</v>
      </c>
      <c r="B464" s="193" t="s">
        <v>2055</v>
      </c>
      <c r="C464" s="184">
        <v>657</v>
      </c>
    </row>
    <row r="465" spans="1:3" x14ac:dyDescent="0.2">
      <c r="A465" s="118" t="s">
        <v>2056</v>
      </c>
      <c r="B465" s="193" t="s">
        <v>2057</v>
      </c>
      <c r="C465" s="184">
        <v>657</v>
      </c>
    </row>
    <row r="466" spans="1:3" x14ac:dyDescent="0.2">
      <c r="A466" s="118" t="s">
        <v>2058</v>
      </c>
      <c r="B466" s="193" t="s">
        <v>2059</v>
      </c>
      <c r="C466" s="184">
        <v>657</v>
      </c>
    </row>
    <row r="467" spans="1:3" ht="25.5" x14ac:dyDescent="0.2">
      <c r="A467" s="118" t="s">
        <v>2060</v>
      </c>
      <c r="B467" s="193" t="s">
        <v>2061</v>
      </c>
      <c r="C467" s="184">
        <v>657</v>
      </c>
    </row>
    <row r="468" spans="1:3" x14ac:dyDescent="0.2">
      <c r="A468" s="118" t="s">
        <v>2062</v>
      </c>
      <c r="B468" s="183" t="s">
        <v>2063</v>
      </c>
      <c r="C468" s="184">
        <v>362</v>
      </c>
    </row>
    <row r="469" spans="1:3" x14ac:dyDescent="0.2">
      <c r="A469" s="118" t="s">
        <v>2064</v>
      </c>
      <c r="B469" s="183" t="s">
        <v>2065</v>
      </c>
      <c r="C469" s="184">
        <v>774</v>
      </c>
    </row>
    <row r="470" spans="1:3" x14ac:dyDescent="0.2">
      <c r="A470" s="118" t="s">
        <v>2066</v>
      </c>
      <c r="B470" s="183" t="s">
        <v>2067</v>
      </c>
      <c r="C470" s="184">
        <v>576</v>
      </c>
    </row>
    <row r="471" spans="1:3" ht="25.5" x14ac:dyDescent="0.2">
      <c r="A471" s="118" t="s">
        <v>2068</v>
      </c>
      <c r="B471" s="183" t="s">
        <v>2069</v>
      </c>
      <c r="C471" s="184">
        <v>283</v>
      </c>
    </row>
    <row r="472" spans="1:3" ht="25.5" x14ac:dyDescent="0.2">
      <c r="A472" s="118" t="s">
        <v>2070</v>
      </c>
      <c r="B472" s="183" t="s">
        <v>2071</v>
      </c>
      <c r="C472" s="184">
        <v>490.56</v>
      </c>
    </row>
    <row r="473" spans="1:3" x14ac:dyDescent="0.2">
      <c r="A473" s="118" t="s">
        <v>2072</v>
      </c>
      <c r="B473" s="183" t="s">
        <v>2073</v>
      </c>
      <c r="C473" s="184">
        <v>514</v>
      </c>
    </row>
    <row r="474" spans="1:3" x14ac:dyDescent="0.2">
      <c r="A474" s="118" t="s">
        <v>2074</v>
      </c>
      <c r="B474" s="183" t="s">
        <v>2075</v>
      </c>
      <c r="C474" s="184">
        <v>972</v>
      </c>
    </row>
    <row r="475" spans="1:3" x14ac:dyDescent="0.2">
      <c r="A475" s="118" t="s">
        <v>2076</v>
      </c>
      <c r="B475" s="183" t="s">
        <v>2077</v>
      </c>
      <c r="C475" s="184">
        <v>972</v>
      </c>
    </row>
    <row r="476" spans="1:3" ht="25.5" x14ac:dyDescent="0.2">
      <c r="A476" s="118" t="s">
        <v>2078</v>
      </c>
      <c r="B476" s="183" t="s">
        <v>2079</v>
      </c>
      <c r="C476" s="184">
        <v>362</v>
      </c>
    </row>
    <row r="477" spans="1:3" x14ac:dyDescent="0.2">
      <c r="A477" s="118" t="s">
        <v>2080</v>
      </c>
      <c r="B477" s="191" t="s">
        <v>2081</v>
      </c>
      <c r="C477" s="184">
        <v>1611</v>
      </c>
    </row>
    <row r="478" spans="1:3" x14ac:dyDescent="0.2">
      <c r="A478" s="118" t="s">
        <v>2789</v>
      </c>
      <c r="B478" s="209" t="s">
        <v>2648</v>
      </c>
      <c r="C478" s="184">
        <v>657</v>
      </c>
    </row>
    <row r="479" spans="1:3" x14ac:dyDescent="0.2">
      <c r="A479" s="210" t="s">
        <v>2082</v>
      </c>
      <c r="B479" s="581" t="s">
        <v>3473</v>
      </c>
      <c r="C479" s="581"/>
    </row>
    <row r="480" spans="1:3" x14ac:dyDescent="0.2">
      <c r="A480" s="118" t="s">
        <v>456</v>
      </c>
      <c r="B480" s="211" t="s">
        <v>2083</v>
      </c>
      <c r="C480" s="184">
        <v>766.5</v>
      </c>
    </row>
    <row r="481" spans="1:3" x14ac:dyDescent="0.2">
      <c r="A481" s="118" t="s">
        <v>457</v>
      </c>
      <c r="B481" s="191" t="s">
        <v>2084</v>
      </c>
      <c r="C481" s="184">
        <v>657</v>
      </c>
    </row>
    <row r="482" spans="1:3" x14ac:dyDescent="0.2">
      <c r="A482" s="118" t="s">
        <v>458</v>
      </c>
      <c r="B482" s="191" t="s">
        <v>2085</v>
      </c>
      <c r="C482" s="184">
        <v>657</v>
      </c>
    </row>
    <row r="483" spans="1:3" x14ac:dyDescent="0.2">
      <c r="A483" s="118" t="s">
        <v>2086</v>
      </c>
      <c r="B483" s="191" t="s">
        <v>2087</v>
      </c>
      <c r="C483" s="184">
        <v>657</v>
      </c>
    </row>
    <row r="484" spans="1:3" ht="25.5" x14ac:dyDescent="0.2">
      <c r="A484" s="118" t="s">
        <v>2088</v>
      </c>
      <c r="B484" s="191" t="s">
        <v>2089</v>
      </c>
      <c r="C484" s="184">
        <v>438</v>
      </c>
    </row>
    <row r="485" spans="1:3" x14ac:dyDescent="0.2">
      <c r="A485" s="118" t="s">
        <v>2090</v>
      </c>
      <c r="B485" s="191" t="s">
        <v>2091</v>
      </c>
      <c r="C485" s="184">
        <v>438</v>
      </c>
    </row>
    <row r="486" spans="1:3" x14ac:dyDescent="0.2">
      <c r="A486" s="118" t="s">
        <v>2092</v>
      </c>
      <c r="B486" s="191" t="s">
        <v>2093</v>
      </c>
      <c r="C486" s="184">
        <v>438</v>
      </c>
    </row>
    <row r="487" spans="1:3" x14ac:dyDescent="0.2">
      <c r="A487" s="118" t="s">
        <v>2094</v>
      </c>
      <c r="B487" s="191" t="s">
        <v>2095</v>
      </c>
      <c r="C487" s="184">
        <v>438</v>
      </c>
    </row>
    <row r="488" spans="1:3" x14ac:dyDescent="0.2">
      <c r="A488" s="118" t="s">
        <v>2096</v>
      </c>
      <c r="B488" s="191" t="s">
        <v>2097</v>
      </c>
      <c r="C488" s="184">
        <v>438</v>
      </c>
    </row>
    <row r="489" spans="1:3" x14ac:dyDescent="0.2">
      <c r="A489" s="118" t="s">
        <v>2098</v>
      </c>
      <c r="B489" s="191" t="s">
        <v>2099</v>
      </c>
      <c r="C489" s="184">
        <v>883</v>
      </c>
    </row>
    <row r="490" spans="1:3" x14ac:dyDescent="0.2">
      <c r="A490" s="118" t="s">
        <v>2100</v>
      </c>
      <c r="B490" s="191" t="s">
        <v>2101</v>
      </c>
      <c r="C490" s="184">
        <v>442</v>
      </c>
    </row>
    <row r="491" spans="1:3" x14ac:dyDescent="0.2">
      <c r="A491" s="118" t="s">
        <v>2102</v>
      </c>
      <c r="B491" s="191" t="s">
        <v>2103</v>
      </c>
      <c r="C491" s="184">
        <v>2191</v>
      </c>
    </row>
    <row r="492" spans="1:3" x14ac:dyDescent="0.2">
      <c r="A492" s="118" t="s">
        <v>2104</v>
      </c>
      <c r="B492" s="191" t="s">
        <v>2105</v>
      </c>
      <c r="C492" s="184">
        <v>766.5</v>
      </c>
    </row>
    <row r="493" spans="1:3" x14ac:dyDescent="0.2">
      <c r="A493" s="118" t="s">
        <v>2106</v>
      </c>
      <c r="B493" s="191" t="s">
        <v>2107</v>
      </c>
      <c r="C493" s="184">
        <v>438</v>
      </c>
    </row>
    <row r="494" spans="1:3" ht="25.5" x14ac:dyDescent="0.2">
      <c r="A494" s="118" t="s">
        <v>2108</v>
      </c>
      <c r="B494" s="191" t="s">
        <v>2109</v>
      </c>
      <c r="C494" s="184">
        <v>766.5</v>
      </c>
    </row>
    <row r="495" spans="1:3" x14ac:dyDescent="0.2">
      <c r="A495" s="118" t="s">
        <v>2110</v>
      </c>
      <c r="B495" s="191" t="s">
        <v>2111</v>
      </c>
      <c r="C495" s="184">
        <v>438</v>
      </c>
    </row>
    <row r="496" spans="1:3" x14ac:dyDescent="0.2">
      <c r="A496" s="118" t="s">
        <v>2112</v>
      </c>
      <c r="B496" s="191" t="s">
        <v>2113</v>
      </c>
      <c r="C496" s="184">
        <v>877</v>
      </c>
    </row>
    <row r="497" spans="1:3" x14ac:dyDescent="0.2">
      <c r="A497" s="118" t="s">
        <v>2114</v>
      </c>
      <c r="B497" s="191" t="s">
        <v>2115</v>
      </c>
      <c r="C497" s="184">
        <v>1096</v>
      </c>
    </row>
    <row r="498" spans="1:3" ht="25.5" x14ac:dyDescent="0.2">
      <c r="A498" s="118" t="s">
        <v>2116</v>
      </c>
      <c r="B498" s="191" t="s">
        <v>2117</v>
      </c>
      <c r="C498" s="184">
        <v>877</v>
      </c>
    </row>
    <row r="499" spans="1:3" x14ac:dyDescent="0.2">
      <c r="A499" s="118" t="s">
        <v>2118</v>
      </c>
      <c r="B499" s="191" t="s">
        <v>2119</v>
      </c>
      <c r="C499" s="184">
        <v>877</v>
      </c>
    </row>
    <row r="500" spans="1:3" x14ac:dyDescent="0.2">
      <c r="A500" s="118" t="s">
        <v>2120</v>
      </c>
      <c r="B500" s="191" t="s">
        <v>2121</v>
      </c>
      <c r="C500" s="184">
        <v>877</v>
      </c>
    </row>
    <row r="501" spans="1:3" x14ac:dyDescent="0.2">
      <c r="A501" s="118" t="s">
        <v>2122</v>
      </c>
      <c r="B501" s="191" t="s">
        <v>2123</v>
      </c>
      <c r="C501" s="184">
        <v>877</v>
      </c>
    </row>
    <row r="502" spans="1:3" x14ac:dyDescent="0.2">
      <c r="A502" s="118" t="s">
        <v>2124</v>
      </c>
      <c r="B502" s="191" t="s">
        <v>2125</v>
      </c>
      <c r="C502" s="184">
        <v>329</v>
      </c>
    </row>
    <row r="503" spans="1:3" x14ac:dyDescent="0.2">
      <c r="A503" s="118" t="s">
        <v>2126</v>
      </c>
      <c r="B503" s="191" t="s">
        <v>2127</v>
      </c>
      <c r="C503" s="184">
        <v>438</v>
      </c>
    </row>
    <row r="504" spans="1:3" x14ac:dyDescent="0.2">
      <c r="A504" s="118" t="s">
        <v>2128</v>
      </c>
      <c r="B504" s="191" t="s">
        <v>2129</v>
      </c>
      <c r="C504" s="184">
        <v>132</v>
      </c>
    </row>
    <row r="505" spans="1:3" x14ac:dyDescent="0.2">
      <c r="A505" s="118" t="s">
        <v>2130</v>
      </c>
      <c r="B505" s="191" t="s">
        <v>2131</v>
      </c>
      <c r="C505" s="184">
        <v>197</v>
      </c>
    </row>
    <row r="506" spans="1:3" x14ac:dyDescent="0.2">
      <c r="A506" s="118" t="s">
        <v>2132</v>
      </c>
      <c r="B506" s="191" t="s">
        <v>2133</v>
      </c>
      <c r="C506" s="184">
        <v>877</v>
      </c>
    </row>
    <row r="507" spans="1:3" x14ac:dyDescent="0.2">
      <c r="A507" s="118" t="s">
        <v>2134</v>
      </c>
      <c r="B507" s="191" t="s">
        <v>2135</v>
      </c>
      <c r="C507" s="184">
        <v>1096</v>
      </c>
    </row>
    <row r="508" spans="1:3" x14ac:dyDescent="0.2">
      <c r="A508" s="118" t="s">
        <v>2136</v>
      </c>
      <c r="B508" s="191" t="s">
        <v>2137</v>
      </c>
      <c r="C508" s="184">
        <v>548</v>
      </c>
    </row>
    <row r="509" spans="1:3" x14ac:dyDescent="0.2">
      <c r="A509" s="118" t="s">
        <v>2138</v>
      </c>
      <c r="B509" s="191" t="s">
        <v>2139</v>
      </c>
      <c r="C509" s="184">
        <v>657</v>
      </c>
    </row>
    <row r="510" spans="1:3" x14ac:dyDescent="0.2">
      <c r="A510" s="118" t="s">
        <v>2140</v>
      </c>
      <c r="B510" s="191" t="s">
        <v>2141</v>
      </c>
      <c r="C510" s="184">
        <v>657</v>
      </c>
    </row>
    <row r="511" spans="1:3" x14ac:dyDescent="0.2">
      <c r="A511" s="118" t="s">
        <v>2142</v>
      </c>
      <c r="B511" s="191" t="s">
        <v>2143</v>
      </c>
      <c r="C511" s="184">
        <v>766.5</v>
      </c>
    </row>
    <row r="512" spans="1:3" x14ac:dyDescent="0.2">
      <c r="A512" s="118" t="s">
        <v>2144</v>
      </c>
      <c r="B512" s="191" t="s">
        <v>2145</v>
      </c>
      <c r="C512" s="184">
        <v>766.5</v>
      </c>
    </row>
    <row r="513" spans="1:3" x14ac:dyDescent="0.2">
      <c r="A513" s="118" t="s">
        <v>2146</v>
      </c>
      <c r="B513" s="191" t="s">
        <v>2147</v>
      </c>
      <c r="C513" s="184">
        <v>438</v>
      </c>
    </row>
    <row r="514" spans="1:3" x14ac:dyDescent="0.2">
      <c r="A514" s="118" t="s">
        <v>2148</v>
      </c>
      <c r="B514" s="191" t="s">
        <v>2149</v>
      </c>
      <c r="C514" s="184">
        <v>548</v>
      </c>
    </row>
    <row r="515" spans="1:3" x14ac:dyDescent="0.2">
      <c r="A515" s="118" t="s">
        <v>2150</v>
      </c>
      <c r="B515" s="191" t="s">
        <v>2151</v>
      </c>
      <c r="C515" s="184">
        <v>438</v>
      </c>
    </row>
    <row r="516" spans="1:3" x14ac:dyDescent="0.2">
      <c r="A516" s="118" t="s">
        <v>2152</v>
      </c>
      <c r="B516" s="191" t="s">
        <v>2153</v>
      </c>
      <c r="C516" s="184">
        <v>438</v>
      </c>
    </row>
    <row r="517" spans="1:3" x14ac:dyDescent="0.2">
      <c r="A517" s="118" t="s">
        <v>2154</v>
      </c>
      <c r="B517" s="191" t="s">
        <v>2155</v>
      </c>
      <c r="C517" s="184">
        <v>164</v>
      </c>
    </row>
    <row r="518" spans="1:3" x14ac:dyDescent="0.2">
      <c r="A518" s="118" t="s">
        <v>2156</v>
      </c>
      <c r="B518" s="191" t="s">
        <v>2157</v>
      </c>
      <c r="C518" s="184">
        <v>822</v>
      </c>
    </row>
    <row r="519" spans="1:3" x14ac:dyDescent="0.2">
      <c r="A519" s="118" t="s">
        <v>2158</v>
      </c>
      <c r="B519" s="191" t="s">
        <v>2159</v>
      </c>
      <c r="C519" s="184">
        <v>438</v>
      </c>
    </row>
    <row r="520" spans="1:3" ht="25.5" x14ac:dyDescent="0.2">
      <c r="A520" s="118" t="s">
        <v>2160</v>
      </c>
      <c r="B520" s="191" t="s">
        <v>2161</v>
      </c>
      <c r="C520" s="184">
        <v>766.5</v>
      </c>
    </row>
    <row r="521" spans="1:3" x14ac:dyDescent="0.2">
      <c r="A521" s="118" t="s">
        <v>2162</v>
      </c>
      <c r="B521" s="191" t="s">
        <v>2163</v>
      </c>
      <c r="C521" s="184">
        <v>766.5</v>
      </c>
    </row>
    <row r="522" spans="1:3" x14ac:dyDescent="0.2">
      <c r="A522" s="118" t="s">
        <v>2164</v>
      </c>
      <c r="B522" s="191" t="s">
        <v>2165</v>
      </c>
      <c r="C522" s="184">
        <v>3287</v>
      </c>
    </row>
    <row r="523" spans="1:3" x14ac:dyDescent="0.2">
      <c r="A523" s="118" t="s">
        <v>2166</v>
      </c>
      <c r="B523" s="191" t="s">
        <v>2167</v>
      </c>
      <c r="C523" s="184">
        <v>1643</v>
      </c>
    </row>
    <row r="524" spans="1:3" ht="25.5" x14ac:dyDescent="0.2">
      <c r="A524" s="118" t="s">
        <v>2639</v>
      </c>
      <c r="B524" s="191" t="s">
        <v>2640</v>
      </c>
      <c r="C524" s="184">
        <v>677</v>
      </c>
    </row>
    <row r="525" spans="1:3" x14ac:dyDescent="0.2">
      <c r="A525" s="210" t="s">
        <v>2168</v>
      </c>
      <c r="B525" s="586" t="s">
        <v>3474</v>
      </c>
      <c r="C525" s="586"/>
    </row>
    <row r="526" spans="1:3" x14ac:dyDescent="0.2">
      <c r="A526" s="118" t="s">
        <v>2169</v>
      </c>
      <c r="B526" s="183" t="s">
        <v>2171</v>
      </c>
      <c r="C526" s="184">
        <v>170</v>
      </c>
    </row>
    <row r="527" spans="1:3" x14ac:dyDescent="0.2">
      <c r="A527" s="118" t="s">
        <v>2170</v>
      </c>
      <c r="B527" s="183" t="s">
        <v>2173</v>
      </c>
      <c r="C527" s="184">
        <v>183</v>
      </c>
    </row>
    <row r="528" spans="1:3" x14ac:dyDescent="0.2">
      <c r="A528" s="118" t="s">
        <v>2172</v>
      </c>
      <c r="B528" s="183" t="s">
        <v>2174</v>
      </c>
      <c r="C528" s="184">
        <v>137</v>
      </c>
    </row>
    <row r="529" spans="1:3" x14ac:dyDescent="0.2">
      <c r="A529" s="198" t="s">
        <v>2175</v>
      </c>
      <c r="B529" s="586" t="s">
        <v>3475</v>
      </c>
      <c r="C529" s="586"/>
    </row>
    <row r="530" spans="1:3" x14ac:dyDescent="0.2">
      <c r="A530" s="118" t="s">
        <v>2176</v>
      </c>
      <c r="B530" s="183" t="s">
        <v>2177</v>
      </c>
      <c r="C530" s="184">
        <v>240</v>
      </c>
    </row>
    <row r="531" spans="1:3" x14ac:dyDescent="0.2">
      <c r="A531" s="118" t="s">
        <v>2178</v>
      </c>
      <c r="B531" s="183" t="s">
        <v>2179</v>
      </c>
      <c r="C531" s="184">
        <v>248</v>
      </c>
    </row>
    <row r="532" spans="1:3" ht="25.5" x14ac:dyDescent="0.2">
      <c r="A532" s="118" t="s">
        <v>2180</v>
      </c>
      <c r="B532" s="183" t="s">
        <v>2181</v>
      </c>
      <c r="C532" s="184">
        <v>168</v>
      </c>
    </row>
    <row r="533" spans="1:3" x14ac:dyDescent="0.2">
      <c r="A533" s="118" t="s">
        <v>2182</v>
      </c>
      <c r="B533" s="183" t="s">
        <v>2183</v>
      </c>
      <c r="C533" s="184">
        <v>152</v>
      </c>
    </row>
    <row r="534" spans="1:3" x14ac:dyDescent="0.2">
      <c r="A534" s="118" t="s">
        <v>2184</v>
      </c>
      <c r="B534" s="183" t="s">
        <v>2185</v>
      </c>
      <c r="C534" s="184">
        <v>91.98</v>
      </c>
    </row>
    <row r="535" spans="1:3" x14ac:dyDescent="0.2">
      <c r="A535" s="198" t="s">
        <v>2186</v>
      </c>
      <c r="B535" s="586" t="s">
        <v>3476</v>
      </c>
      <c r="C535" s="586"/>
    </row>
    <row r="536" spans="1:3" x14ac:dyDescent="0.2">
      <c r="A536" s="118" t="s">
        <v>2187</v>
      </c>
      <c r="B536" s="183" t="s">
        <v>2188</v>
      </c>
      <c r="C536" s="184">
        <v>209.51</v>
      </c>
    </row>
    <row r="537" spans="1:3" x14ac:dyDescent="0.2">
      <c r="A537" s="118" t="s">
        <v>2189</v>
      </c>
      <c r="B537" s="183" t="s">
        <v>2190</v>
      </c>
      <c r="C537" s="184">
        <v>265</v>
      </c>
    </row>
    <row r="538" spans="1:3" x14ac:dyDescent="0.2">
      <c r="A538" s="118" t="s">
        <v>2191</v>
      </c>
      <c r="B538" s="183" t="s">
        <v>2192</v>
      </c>
      <c r="C538" s="184">
        <v>264</v>
      </c>
    </row>
    <row r="539" spans="1:3" x14ac:dyDescent="0.2">
      <c r="A539" s="118" t="s">
        <v>2193</v>
      </c>
      <c r="B539" s="183" t="s">
        <v>2194</v>
      </c>
      <c r="C539" s="184">
        <v>305</v>
      </c>
    </row>
    <row r="540" spans="1:3" x14ac:dyDescent="0.2">
      <c r="A540" s="118" t="s">
        <v>2195</v>
      </c>
      <c r="B540" s="183" t="s">
        <v>2196</v>
      </c>
      <c r="C540" s="184">
        <v>565</v>
      </c>
    </row>
    <row r="541" spans="1:3" x14ac:dyDescent="0.2">
      <c r="A541" s="198" t="s">
        <v>2197</v>
      </c>
      <c r="B541" s="587" t="s">
        <v>3477</v>
      </c>
      <c r="C541" s="587"/>
    </row>
    <row r="542" spans="1:3" x14ac:dyDescent="0.2">
      <c r="A542" s="118" t="s">
        <v>2198</v>
      </c>
      <c r="B542" s="183" t="s">
        <v>2199</v>
      </c>
      <c r="C542" s="184">
        <v>64</v>
      </c>
    </row>
    <row r="543" spans="1:3" x14ac:dyDescent="0.2">
      <c r="A543" s="118" t="s">
        <v>2200</v>
      </c>
      <c r="B543" s="183" t="s">
        <v>2201</v>
      </c>
      <c r="C543" s="184">
        <v>183.96</v>
      </c>
    </row>
    <row r="544" spans="1:3" x14ac:dyDescent="0.2">
      <c r="A544" s="118" t="s">
        <v>2202</v>
      </c>
      <c r="B544" s="183" t="s">
        <v>2203</v>
      </c>
      <c r="C544" s="184">
        <v>101</v>
      </c>
    </row>
    <row r="545" spans="1:3" x14ac:dyDescent="0.2">
      <c r="A545" s="118" t="s">
        <v>2204</v>
      </c>
      <c r="B545" s="183" t="s">
        <v>2205</v>
      </c>
      <c r="C545" s="184">
        <v>68</v>
      </c>
    </row>
    <row r="546" spans="1:3" x14ac:dyDescent="0.2">
      <c r="A546" s="118" t="s">
        <v>2206</v>
      </c>
      <c r="B546" s="183" t="s">
        <v>2207</v>
      </c>
      <c r="C546" s="184">
        <v>126</v>
      </c>
    </row>
    <row r="547" spans="1:3" x14ac:dyDescent="0.2">
      <c r="A547" s="118" t="s">
        <v>2208</v>
      </c>
      <c r="B547" s="183" t="s">
        <v>2209</v>
      </c>
      <c r="C547" s="184">
        <v>102.2</v>
      </c>
    </row>
    <row r="548" spans="1:3" x14ac:dyDescent="0.2">
      <c r="A548" s="118" t="s">
        <v>2210</v>
      </c>
      <c r="B548" s="183" t="s">
        <v>2211</v>
      </c>
      <c r="C548" s="184">
        <v>124</v>
      </c>
    </row>
    <row r="549" spans="1:3" x14ac:dyDescent="0.2">
      <c r="A549" s="198" t="s">
        <v>2212</v>
      </c>
      <c r="B549" s="586" t="s">
        <v>3478</v>
      </c>
      <c r="C549" s="586"/>
    </row>
    <row r="550" spans="1:3" x14ac:dyDescent="0.2">
      <c r="A550" s="118" t="s">
        <v>2213</v>
      </c>
      <c r="B550" s="212" t="s">
        <v>2214</v>
      </c>
      <c r="C550" s="184">
        <v>686</v>
      </c>
    </row>
    <row r="551" spans="1:3" ht="12.75" customHeight="1" x14ac:dyDescent="0.2">
      <c r="A551" s="118" t="s">
        <v>2215</v>
      </c>
      <c r="B551" s="183" t="s">
        <v>2216</v>
      </c>
      <c r="C551" s="184">
        <v>3124</v>
      </c>
    </row>
    <row r="552" spans="1:3" x14ac:dyDescent="0.2">
      <c r="A552" s="118" t="s">
        <v>2217</v>
      </c>
      <c r="B552" s="183" t="s">
        <v>2218</v>
      </c>
      <c r="C552" s="184">
        <v>2505</v>
      </c>
    </row>
    <row r="553" spans="1:3" ht="12.75" customHeight="1" x14ac:dyDescent="0.2">
      <c r="A553" s="198" t="s">
        <v>2219</v>
      </c>
      <c r="B553" s="600" t="s">
        <v>2220</v>
      </c>
      <c r="C553" s="600"/>
    </row>
    <row r="554" spans="1:3" x14ac:dyDescent="0.2">
      <c r="A554" s="118" t="s">
        <v>2221</v>
      </c>
      <c r="B554" s="188" t="s">
        <v>2220</v>
      </c>
      <c r="C554" s="184">
        <v>24227</v>
      </c>
    </row>
    <row r="555" spans="1:3" ht="12.75" customHeight="1" x14ac:dyDescent="0.2">
      <c r="A555" s="198" t="s">
        <v>2222</v>
      </c>
      <c r="B555" s="600" t="s">
        <v>3479</v>
      </c>
      <c r="C555" s="600"/>
    </row>
    <row r="556" spans="1:3" ht="25.5" x14ac:dyDescent="0.2">
      <c r="A556" s="204" t="s">
        <v>2223</v>
      </c>
      <c r="B556" s="193" t="s">
        <v>2224</v>
      </c>
      <c r="C556" s="184">
        <v>294</v>
      </c>
    </row>
    <row r="557" spans="1:3" ht="12.75" customHeight="1" x14ac:dyDescent="0.2">
      <c r="A557" s="204" t="s">
        <v>2225</v>
      </c>
      <c r="B557" s="193" t="s">
        <v>2226</v>
      </c>
      <c r="C557" s="184">
        <v>390</v>
      </c>
    </row>
    <row r="558" spans="1:3" ht="25.5" x14ac:dyDescent="0.2">
      <c r="A558" s="204" t="s">
        <v>2227</v>
      </c>
      <c r="B558" s="193" t="s">
        <v>2228</v>
      </c>
      <c r="C558" s="184">
        <v>440</v>
      </c>
    </row>
    <row r="559" spans="1:3" ht="12.75" customHeight="1" x14ac:dyDescent="0.2">
      <c r="A559" s="118" t="s">
        <v>2229</v>
      </c>
      <c r="B559" s="193" t="s">
        <v>2230</v>
      </c>
      <c r="C559" s="184">
        <v>492</v>
      </c>
    </row>
    <row r="560" spans="1:3" ht="25.5" x14ac:dyDescent="0.2">
      <c r="A560" s="213" t="s">
        <v>2231</v>
      </c>
      <c r="B560" s="193" t="s">
        <v>2232</v>
      </c>
      <c r="C560" s="184">
        <v>543</v>
      </c>
    </row>
    <row r="561" spans="1:3" x14ac:dyDescent="0.2">
      <c r="A561" s="204" t="s">
        <v>2233</v>
      </c>
      <c r="B561" s="193" t="s">
        <v>2234</v>
      </c>
      <c r="C561" s="184">
        <v>250</v>
      </c>
    </row>
    <row r="562" spans="1:3" ht="12" customHeight="1" x14ac:dyDescent="0.2">
      <c r="A562" s="118" t="s">
        <v>2235</v>
      </c>
      <c r="B562" s="193" t="s">
        <v>2236</v>
      </c>
      <c r="C562" s="184">
        <v>164</v>
      </c>
    </row>
    <row r="563" spans="1:3" ht="12" customHeight="1" x14ac:dyDescent="0.2"/>
    <row r="564" spans="1:3" x14ac:dyDescent="0.2">
      <c r="A564" s="599" t="s">
        <v>2237</v>
      </c>
      <c r="B564" s="599"/>
    </row>
    <row r="565" spans="1:3" x14ac:dyDescent="0.2">
      <c r="B565" s="215"/>
    </row>
    <row r="566" spans="1:3" x14ac:dyDescent="0.2">
      <c r="A566" s="599" t="s">
        <v>2238</v>
      </c>
      <c r="B566" s="599"/>
    </row>
    <row r="568" spans="1:3" x14ac:dyDescent="0.2">
      <c r="A568" s="599" t="s">
        <v>2239</v>
      </c>
      <c r="B568" s="599"/>
    </row>
    <row r="570" spans="1:3" x14ac:dyDescent="0.2">
      <c r="A570" s="599" t="s">
        <v>2240</v>
      </c>
      <c r="B570" s="599"/>
    </row>
    <row r="571" spans="1:3" x14ac:dyDescent="0.2">
      <c r="A571" s="414"/>
      <c r="B571" s="414"/>
    </row>
    <row r="572" spans="1:3" x14ac:dyDescent="0.2">
      <c r="A572" s="551" t="s">
        <v>2241</v>
      </c>
      <c r="B572" s="551"/>
      <c r="C572" s="551"/>
    </row>
    <row r="573" spans="1:3" x14ac:dyDescent="0.2">
      <c r="A573" s="216"/>
      <c r="B573" s="216"/>
      <c r="C573" s="217"/>
    </row>
    <row r="574" spans="1:3" x14ac:dyDescent="0.2">
      <c r="A574" s="216"/>
      <c r="B574" s="216"/>
      <c r="C574" s="217"/>
    </row>
    <row r="575" spans="1:3" ht="12" x14ac:dyDescent="0.2">
      <c r="A575" s="601" t="s">
        <v>2242</v>
      </c>
      <c r="B575" s="602" t="s">
        <v>2243</v>
      </c>
      <c r="C575" s="602" t="s">
        <v>2244</v>
      </c>
    </row>
    <row r="576" spans="1:3" ht="12" x14ac:dyDescent="0.2">
      <c r="A576" s="601"/>
      <c r="B576" s="602"/>
      <c r="C576" s="602"/>
    </row>
    <row r="577" spans="1:3" x14ac:dyDescent="0.2">
      <c r="A577" s="218" t="s">
        <v>2245</v>
      </c>
      <c r="B577" s="603" t="s">
        <v>3480</v>
      </c>
      <c r="C577" s="604"/>
    </row>
    <row r="578" spans="1:3" x14ac:dyDescent="0.2">
      <c r="A578" s="219" t="s">
        <v>2246</v>
      </c>
      <c r="B578" s="220" t="s">
        <v>2247</v>
      </c>
      <c r="C578" s="184">
        <v>41</v>
      </c>
    </row>
    <row r="579" spans="1:3" x14ac:dyDescent="0.2">
      <c r="A579" s="219" t="s">
        <v>281</v>
      </c>
      <c r="B579" s="221" t="s">
        <v>2248</v>
      </c>
      <c r="C579" s="184">
        <v>122.64</v>
      </c>
    </row>
    <row r="580" spans="1:3" x14ac:dyDescent="0.2">
      <c r="A580" s="219" t="s">
        <v>2249</v>
      </c>
      <c r="B580" s="222" t="s">
        <v>2250</v>
      </c>
      <c r="C580" s="184">
        <v>67</v>
      </c>
    </row>
    <row r="581" spans="1:3" x14ac:dyDescent="0.2">
      <c r="A581" s="218" t="s">
        <v>252</v>
      </c>
      <c r="B581" s="603" t="s">
        <v>3481</v>
      </c>
      <c r="C581" s="604"/>
    </row>
    <row r="582" spans="1:3" x14ac:dyDescent="0.2">
      <c r="A582" s="219" t="s">
        <v>884</v>
      </c>
      <c r="B582" s="222" t="s">
        <v>2251</v>
      </c>
      <c r="C582" s="184">
        <v>122.64</v>
      </c>
    </row>
    <row r="583" spans="1:3" x14ac:dyDescent="0.2">
      <c r="A583" s="219" t="s">
        <v>1318</v>
      </c>
      <c r="B583" s="222" t="s">
        <v>2252</v>
      </c>
      <c r="C583" s="184">
        <v>122.64</v>
      </c>
    </row>
    <row r="584" spans="1:3" ht="25.5" x14ac:dyDescent="0.2">
      <c r="A584" s="219" t="s">
        <v>1324</v>
      </c>
      <c r="B584" s="222" t="s">
        <v>2253</v>
      </c>
      <c r="C584" s="184">
        <v>122.64</v>
      </c>
    </row>
    <row r="585" spans="1:3" x14ac:dyDescent="0.2">
      <c r="A585" s="219" t="s">
        <v>2254</v>
      </c>
      <c r="B585" s="222" t="s">
        <v>2255</v>
      </c>
      <c r="C585" s="184">
        <v>122.64</v>
      </c>
    </row>
    <row r="586" spans="1:3" x14ac:dyDescent="0.2">
      <c r="A586" s="218" t="s">
        <v>2256</v>
      </c>
      <c r="B586" s="605" t="s">
        <v>3471</v>
      </c>
      <c r="C586" s="606"/>
    </row>
    <row r="587" spans="1:3" x14ac:dyDescent="0.2">
      <c r="A587" s="219" t="s">
        <v>704</v>
      </c>
      <c r="B587" s="223" t="s">
        <v>2257</v>
      </c>
      <c r="C587" s="184">
        <v>29</v>
      </c>
    </row>
    <row r="588" spans="1:3" x14ac:dyDescent="0.2">
      <c r="A588" s="219" t="s">
        <v>705</v>
      </c>
      <c r="B588" s="223" t="s">
        <v>2258</v>
      </c>
      <c r="C588" s="184">
        <v>29</v>
      </c>
    </row>
    <row r="589" spans="1:3" x14ac:dyDescent="0.2">
      <c r="A589" s="219" t="s">
        <v>284</v>
      </c>
      <c r="B589" s="223" t="s">
        <v>2259</v>
      </c>
      <c r="C589" s="184">
        <v>29</v>
      </c>
    </row>
    <row r="590" spans="1:3" x14ac:dyDescent="0.2">
      <c r="A590" s="219" t="s">
        <v>2260</v>
      </c>
      <c r="B590" s="223" t="s">
        <v>2261</v>
      </c>
      <c r="C590" s="184">
        <v>29</v>
      </c>
    </row>
    <row r="591" spans="1:3" x14ac:dyDescent="0.2">
      <c r="A591" s="219" t="s">
        <v>285</v>
      </c>
      <c r="B591" s="223" t="s">
        <v>2262</v>
      </c>
      <c r="C591" s="184">
        <v>29</v>
      </c>
    </row>
    <row r="592" spans="1:3" x14ac:dyDescent="0.2">
      <c r="A592" s="219" t="s">
        <v>286</v>
      </c>
      <c r="B592" s="223" t="s">
        <v>2263</v>
      </c>
      <c r="C592" s="184">
        <v>29</v>
      </c>
    </row>
    <row r="593" spans="1:3" x14ac:dyDescent="0.2">
      <c r="A593" s="219" t="s">
        <v>115</v>
      </c>
      <c r="B593" s="223" t="s">
        <v>2264</v>
      </c>
      <c r="C593" s="184">
        <v>29</v>
      </c>
    </row>
    <row r="594" spans="1:3" x14ac:dyDescent="0.2">
      <c r="A594" s="219" t="s">
        <v>2265</v>
      </c>
      <c r="B594" s="223" t="s">
        <v>2266</v>
      </c>
      <c r="C594" s="184">
        <v>29</v>
      </c>
    </row>
    <row r="595" spans="1:3" x14ac:dyDescent="0.2">
      <c r="A595" s="219" t="s">
        <v>2267</v>
      </c>
      <c r="B595" s="223" t="s">
        <v>1966</v>
      </c>
      <c r="C595" s="184">
        <v>29</v>
      </c>
    </row>
    <row r="596" spans="1:3" x14ac:dyDescent="0.2">
      <c r="A596" s="219" t="s">
        <v>2268</v>
      </c>
      <c r="B596" s="223" t="s">
        <v>2269</v>
      </c>
      <c r="C596" s="184">
        <v>29</v>
      </c>
    </row>
    <row r="597" spans="1:3" x14ac:dyDescent="0.2">
      <c r="A597" s="219" t="s">
        <v>2270</v>
      </c>
      <c r="B597" s="223" t="s">
        <v>2271</v>
      </c>
      <c r="C597" s="184">
        <v>29</v>
      </c>
    </row>
    <row r="598" spans="1:3" x14ac:dyDescent="0.2">
      <c r="A598" s="219" t="s">
        <v>2272</v>
      </c>
      <c r="B598" s="223" t="s">
        <v>2273</v>
      </c>
      <c r="C598" s="184">
        <v>29</v>
      </c>
    </row>
    <row r="599" spans="1:3" x14ac:dyDescent="0.2">
      <c r="A599" s="219" t="s">
        <v>2274</v>
      </c>
      <c r="B599" s="223" t="s">
        <v>2275</v>
      </c>
      <c r="C599" s="184">
        <v>29</v>
      </c>
    </row>
    <row r="600" spans="1:3" x14ac:dyDescent="0.2">
      <c r="A600" s="219" t="s">
        <v>2276</v>
      </c>
      <c r="B600" s="223" t="s">
        <v>2277</v>
      </c>
      <c r="C600" s="184">
        <v>29</v>
      </c>
    </row>
    <row r="601" spans="1:3" x14ac:dyDescent="0.2">
      <c r="A601" s="219" t="s">
        <v>2278</v>
      </c>
      <c r="B601" s="223" t="s">
        <v>1940</v>
      </c>
      <c r="C601" s="184">
        <v>29</v>
      </c>
    </row>
    <row r="602" spans="1:3" x14ac:dyDescent="0.2">
      <c r="A602" s="219" t="s">
        <v>2279</v>
      </c>
      <c r="B602" s="223" t="s">
        <v>2280</v>
      </c>
      <c r="C602" s="184">
        <v>29</v>
      </c>
    </row>
    <row r="603" spans="1:3" x14ac:dyDescent="0.2">
      <c r="A603" s="219" t="s">
        <v>2281</v>
      </c>
      <c r="B603" s="223" t="s">
        <v>1922</v>
      </c>
      <c r="C603" s="184">
        <v>29</v>
      </c>
    </row>
    <row r="604" spans="1:3" x14ac:dyDescent="0.2">
      <c r="A604" s="219" t="s">
        <v>2282</v>
      </c>
      <c r="B604" s="223" t="s">
        <v>2283</v>
      </c>
      <c r="C604" s="184">
        <v>29</v>
      </c>
    </row>
    <row r="605" spans="1:3" x14ac:dyDescent="0.2">
      <c r="A605" s="219" t="s">
        <v>2284</v>
      </c>
      <c r="B605" s="223" t="s">
        <v>2285</v>
      </c>
      <c r="C605" s="184">
        <v>29</v>
      </c>
    </row>
    <row r="606" spans="1:3" x14ac:dyDescent="0.2">
      <c r="A606" s="219" t="s">
        <v>2286</v>
      </c>
      <c r="B606" s="223" t="s">
        <v>1930</v>
      </c>
      <c r="C606" s="184">
        <v>29</v>
      </c>
    </row>
    <row r="607" spans="1:3" x14ac:dyDescent="0.2">
      <c r="A607" s="219" t="s">
        <v>2287</v>
      </c>
      <c r="B607" s="223" t="s">
        <v>2288</v>
      </c>
      <c r="C607" s="184">
        <v>29</v>
      </c>
    </row>
    <row r="608" spans="1:3" x14ac:dyDescent="0.2">
      <c r="A608" s="219" t="s">
        <v>2289</v>
      </c>
      <c r="B608" s="223" t="s">
        <v>1936</v>
      </c>
      <c r="C608" s="184">
        <v>29</v>
      </c>
    </row>
    <row r="609" spans="1:3" x14ac:dyDescent="0.2">
      <c r="A609" s="219" t="s">
        <v>2290</v>
      </c>
      <c r="B609" s="223" t="s">
        <v>1934</v>
      </c>
      <c r="C609" s="184">
        <v>29</v>
      </c>
    </row>
    <row r="610" spans="1:3" x14ac:dyDescent="0.2">
      <c r="A610" s="219" t="s">
        <v>2291</v>
      </c>
      <c r="B610" s="223" t="s">
        <v>1914</v>
      </c>
      <c r="C610" s="184">
        <v>29</v>
      </c>
    </row>
    <row r="611" spans="1:3" x14ac:dyDescent="0.2">
      <c r="A611" s="219" t="s">
        <v>2292</v>
      </c>
      <c r="B611" s="223" t="s">
        <v>2293</v>
      </c>
      <c r="C611" s="184">
        <v>29</v>
      </c>
    </row>
    <row r="612" spans="1:3" x14ac:dyDescent="0.2">
      <c r="A612" s="219" t="s">
        <v>2294</v>
      </c>
      <c r="B612" s="223" t="s">
        <v>2295</v>
      </c>
      <c r="C612" s="184">
        <v>29</v>
      </c>
    </row>
    <row r="613" spans="1:3" x14ac:dyDescent="0.2">
      <c r="A613" s="219" t="s">
        <v>2296</v>
      </c>
      <c r="B613" s="223" t="s">
        <v>2297</v>
      </c>
      <c r="C613" s="184">
        <v>29</v>
      </c>
    </row>
    <row r="614" spans="1:3" x14ac:dyDescent="0.2">
      <c r="A614" s="219" t="s">
        <v>2298</v>
      </c>
      <c r="B614" s="223" t="s">
        <v>2299</v>
      </c>
      <c r="C614" s="184">
        <v>29</v>
      </c>
    </row>
    <row r="615" spans="1:3" x14ac:dyDescent="0.2">
      <c r="A615" s="219" t="s">
        <v>2300</v>
      </c>
      <c r="B615" s="223" t="s">
        <v>2301</v>
      </c>
      <c r="C615" s="184">
        <v>29</v>
      </c>
    </row>
    <row r="616" spans="1:3" x14ac:dyDescent="0.2">
      <c r="A616" s="219" t="s">
        <v>2302</v>
      </c>
      <c r="B616" s="223" t="s">
        <v>2303</v>
      </c>
      <c r="C616" s="184">
        <v>29</v>
      </c>
    </row>
    <row r="617" spans="1:3" x14ac:dyDescent="0.2">
      <c r="A617" s="219" t="s">
        <v>2304</v>
      </c>
      <c r="B617" s="223" t="s">
        <v>2305</v>
      </c>
      <c r="C617" s="184">
        <v>29</v>
      </c>
    </row>
    <row r="618" spans="1:3" x14ac:dyDescent="0.2">
      <c r="A618" s="219" t="s">
        <v>2306</v>
      </c>
      <c r="B618" s="223" t="s">
        <v>1970</v>
      </c>
      <c r="C618" s="184">
        <v>29</v>
      </c>
    </row>
    <row r="619" spans="1:3" x14ac:dyDescent="0.2">
      <c r="A619" s="219" t="s">
        <v>2307</v>
      </c>
      <c r="B619" s="223" t="s">
        <v>2308</v>
      </c>
      <c r="C619" s="184">
        <v>29</v>
      </c>
    </row>
    <row r="620" spans="1:3" x14ac:dyDescent="0.2">
      <c r="A620" s="219" t="s">
        <v>2309</v>
      </c>
      <c r="B620" s="223" t="s">
        <v>2310</v>
      </c>
      <c r="C620" s="184">
        <v>29</v>
      </c>
    </row>
    <row r="621" spans="1:3" x14ac:dyDescent="0.2">
      <c r="A621" s="219" t="s">
        <v>2311</v>
      </c>
      <c r="B621" s="223" t="s">
        <v>2312</v>
      </c>
      <c r="C621" s="184">
        <v>29</v>
      </c>
    </row>
    <row r="622" spans="1:3" x14ac:dyDescent="0.2">
      <c r="A622" s="219" t="s">
        <v>2313</v>
      </c>
      <c r="B622" s="223" t="s">
        <v>2314</v>
      </c>
      <c r="C622" s="184">
        <v>29</v>
      </c>
    </row>
    <row r="623" spans="1:3" x14ac:dyDescent="0.2">
      <c r="A623" s="219" t="s">
        <v>2315</v>
      </c>
      <c r="B623" s="223" t="s">
        <v>2316</v>
      </c>
      <c r="C623" s="184">
        <v>29</v>
      </c>
    </row>
    <row r="624" spans="1:3" x14ac:dyDescent="0.2">
      <c r="A624" s="219" t="s">
        <v>2317</v>
      </c>
      <c r="B624" s="223" t="s">
        <v>2318</v>
      </c>
      <c r="C624" s="184">
        <v>29</v>
      </c>
    </row>
    <row r="625" spans="1:3" x14ac:dyDescent="0.2">
      <c r="A625" s="219" t="s">
        <v>2319</v>
      </c>
      <c r="B625" s="223" t="s">
        <v>2320</v>
      </c>
      <c r="C625" s="184">
        <v>29</v>
      </c>
    </row>
    <row r="626" spans="1:3" x14ac:dyDescent="0.2">
      <c r="A626" s="219" t="s">
        <v>2321</v>
      </c>
      <c r="B626" s="223" t="s">
        <v>2322</v>
      </c>
      <c r="C626" s="184">
        <v>29</v>
      </c>
    </row>
    <row r="627" spans="1:3" s="227" customFormat="1" x14ac:dyDescent="0.2">
      <c r="A627" s="219" t="s">
        <v>2323</v>
      </c>
      <c r="B627" s="223" t="s">
        <v>2324</v>
      </c>
      <c r="C627" s="184">
        <v>29</v>
      </c>
    </row>
    <row r="628" spans="1:3" s="227" customFormat="1" x14ac:dyDescent="0.2">
      <c r="A628" s="219" t="s">
        <v>2325</v>
      </c>
      <c r="B628" s="223" t="s">
        <v>2326</v>
      </c>
      <c r="C628" s="184">
        <v>29</v>
      </c>
    </row>
    <row r="629" spans="1:3" s="227" customFormat="1" x14ac:dyDescent="0.2">
      <c r="A629" s="219" t="s">
        <v>2327</v>
      </c>
      <c r="B629" s="223" t="s">
        <v>2328</v>
      </c>
      <c r="C629" s="184">
        <v>29</v>
      </c>
    </row>
    <row r="630" spans="1:3" s="227" customFormat="1" x14ac:dyDescent="0.2">
      <c r="A630" s="219" t="s">
        <v>2329</v>
      </c>
      <c r="B630" s="223" t="s">
        <v>2330</v>
      </c>
      <c r="C630" s="184">
        <v>122.64</v>
      </c>
    </row>
    <row r="631" spans="1:3" s="227" customFormat="1" x14ac:dyDescent="0.2">
      <c r="A631" s="219" t="s">
        <v>2331</v>
      </c>
      <c r="B631" s="223" t="s">
        <v>2332</v>
      </c>
      <c r="C631" s="184">
        <v>122.64</v>
      </c>
    </row>
    <row r="632" spans="1:3" s="227" customFormat="1" x14ac:dyDescent="0.2">
      <c r="A632" s="219" t="s">
        <v>2333</v>
      </c>
      <c r="B632" s="223" t="s">
        <v>2334</v>
      </c>
      <c r="C632" s="184">
        <v>29</v>
      </c>
    </row>
    <row r="633" spans="1:3" x14ac:dyDescent="0.2">
      <c r="A633" s="219" t="s">
        <v>2335</v>
      </c>
      <c r="B633" s="223" t="s">
        <v>2336</v>
      </c>
      <c r="C633" s="184">
        <v>29</v>
      </c>
    </row>
    <row r="634" spans="1:3" x14ac:dyDescent="0.2">
      <c r="A634" s="219" t="s">
        <v>2337</v>
      </c>
      <c r="B634" s="223" t="s">
        <v>2338</v>
      </c>
      <c r="C634" s="184">
        <v>122.64</v>
      </c>
    </row>
    <row r="635" spans="1:3" x14ac:dyDescent="0.2">
      <c r="A635" s="219" t="s">
        <v>2339</v>
      </c>
      <c r="B635" s="223" t="s">
        <v>2340</v>
      </c>
      <c r="C635" s="184">
        <v>122.64</v>
      </c>
    </row>
    <row r="636" spans="1:3" x14ac:dyDescent="0.2">
      <c r="A636" s="219" t="s">
        <v>2341</v>
      </c>
      <c r="B636" s="223" t="s">
        <v>2342</v>
      </c>
      <c r="C636" s="184">
        <v>29</v>
      </c>
    </row>
    <row r="637" spans="1:3" x14ac:dyDescent="0.2">
      <c r="A637" s="219" t="s">
        <v>2343</v>
      </c>
      <c r="B637" s="223" t="s">
        <v>1952</v>
      </c>
      <c r="C637" s="184">
        <v>29</v>
      </c>
    </row>
    <row r="638" spans="1:3" x14ac:dyDescent="0.2">
      <c r="A638" s="219" t="s">
        <v>2344</v>
      </c>
      <c r="B638" s="223" t="s">
        <v>2345</v>
      </c>
      <c r="C638" s="184">
        <v>122.64</v>
      </c>
    </row>
    <row r="639" spans="1:3" x14ac:dyDescent="0.2">
      <c r="A639" s="219" t="s">
        <v>2346</v>
      </c>
      <c r="B639" s="223" t="s">
        <v>1980</v>
      </c>
      <c r="C639" s="184">
        <v>29</v>
      </c>
    </row>
    <row r="640" spans="1:3" x14ac:dyDescent="0.2">
      <c r="A640" s="224" t="s">
        <v>2790</v>
      </c>
      <c r="B640" s="225" t="s">
        <v>2791</v>
      </c>
      <c r="C640" s="226">
        <v>163</v>
      </c>
    </row>
    <row r="641" spans="1:3" x14ac:dyDescent="0.2">
      <c r="A641" s="224" t="s">
        <v>2792</v>
      </c>
      <c r="B641" s="225" t="s">
        <v>2793</v>
      </c>
      <c r="C641" s="226">
        <v>285</v>
      </c>
    </row>
    <row r="642" spans="1:3" x14ac:dyDescent="0.2">
      <c r="A642" s="224" t="s">
        <v>2794</v>
      </c>
      <c r="B642" s="225" t="s">
        <v>2795</v>
      </c>
      <c r="C642" s="226">
        <v>123</v>
      </c>
    </row>
    <row r="643" spans="1:3" x14ac:dyDescent="0.2">
      <c r="A643" s="224" t="s">
        <v>2796</v>
      </c>
      <c r="B643" s="225" t="s">
        <v>2797</v>
      </c>
      <c r="C643" s="226">
        <v>123</v>
      </c>
    </row>
    <row r="644" spans="1:3" x14ac:dyDescent="0.2">
      <c r="A644" s="224" t="s">
        <v>2798</v>
      </c>
      <c r="B644" s="225" t="s">
        <v>2799</v>
      </c>
      <c r="C644" s="226">
        <v>123</v>
      </c>
    </row>
    <row r="645" spans="1:3" x14ac:dyDescent="0.2">
      <c r="A645" s="228" t="s">
        <v>2347</v>
      </c>
      <c r="B645" s="607" t="s">
        <v>3482</v>
      </c>
      <c r="C645" s="608"/>
    </row>
    <row r="646" spans="1:3" x14ac:dyDescent="0.2">
      <c r="A646" s="219" t="s">
        <v>706</v>
      </c>
      <c r="B646" s="229" t="s">
        <v>2348</v>
      </c>
      <c r="C646" s="184">
        <v>61.32</v>
      </c>
    </row>
    <row r="647" spans="1:3" x14ac:dyDescent="0.2">
      <c r="A647" s="219" t="s">
        <v>886</v>
      </c>
      <c r="B647" s="229" t="s">
        <v>2349</v>
      </c>
      <c r="C647" s="184">
        <v>61.32</v>
      </c>
    </row>
    <row r="648" spans="1:3" x14ac:dyDescent="0.2">
      <c r="A648" s="219" t="s">
        <v>250</v>
      </c>
      <c r="B648" s="229" t="s">
        <v>2350</v>
      </c>
      <c r="C648" s="184">
        <v>61.32</v>
      </c>
    </row>
    <row r="649" spans="1:3" x14ac:dyDescent="0.2">
      <c r="A649" s="219" t="s">
        <v>236</v>
      </c>
      <c r="B649" s="230" t="s">
        <v>2351</v>
      </c>
      <c r="C649" s="184">
        <v>61.32</v>
      </c>
    </row>
    <row r="650" spans="1:3" x14ac:dyDescent="0.2">
      <c r="A650" s="219" t="s">
        <v>1421</v>
      </c>
      <c r="B650" s="229" t="s">
        <v>2352</v>
      </c>
      <c r="C650" s="184">
        <v>470.12</v>
      </c>
    </row>
    <row r="651" spans="1:3" x14ac:dyDescent="0.2">
      <c r="A651" s="219" t="s">
        <v>276</v>
      </c>
      <c r="B651" s="231" t="s">
        <v>2353</v>
      </c>
      <c r="C651" s="184">
        <v>470.12</v>
      </c>
    </row>
    <row r="652" spans="1:3" x14ac:dyDescent="0.2">
      <c r="A652" s="219" t="s">
        <v>1460</v>
      </c>
      <c r="B652" s="231" t="s">
        <v>2354</v>
      </c>
      <c r="C652" s="184">
        <v>470.12</v>
      </c>
    </row>
    <row r="653" spans="1:3" x14ac:dyDescent="0.2">
      <c r="A653" s="219" t="s">
        <v>1482</v>
      </c>
      <c r="B653" s="231" t="s">
        <v>2355</v>
      </c>
      <c r="C653" s="184">
        <v>470.12</v>
      </c>
    </row>
    <row r="654" spans="1:3" x14ac:dyDescent="0.2">
      <c r="A654" s="219" t="s">
        <v>1512</v>
      </c>
      <c r="B654" s="231" t="s">
        <v>2356</v>
      </c>
      <c r="C654" s="184">
        <v>470.12</v>
      </c>
    </row>
    <row r="655" spans="1:3" x14ac:dyDescent="0.2">
      <c r="A655" s="218" t="s">
        <v>297</v>
      </c>
      <c r="B655" s="584" t="s">
        <v>3483</v>
      </c>
      <c r="C655" s="585"/>
    </row>
    <row r="656" spans="1:3" x14ac:dyDescent="0.2">
      <c r="A656" s="219" t="s">
        <v>153</v>
      </c>
      <c r="B656" s="230" t="s">
        <v>2357</v>
      </c>
      <c r="C656" s="184">
        <v>133</v>
      </c>
    </row>
    <row r="657" spans="1:3" x14ac:dyDescent="0.2">
      <c r="A657" s="219" t="s">
        <v>861</v>
      </c>
      <c r="B657" s="208" t="s">
        <v>2358</v>
      </c>
      <c r="C657" s="184">
        <v>133</v>
      </c>
    </row>
    <row r="658" spans="1:3" x14ac:dyDescent="0.2">
      <c r="A658" s="219" t="s">
        <v>97</v>
      </c>
      <c r="B658" s="208" t="s">
        <v>2359</v>
      </c>
      <c r="C658" s="184">
        <v>133</v>
      </c>
    </row>
    <row r="659" spans="1:3" x14ac:dyDescent="0.2">
      <c r="A659" s="219" t="s">
        <v>98</v>
      </c>
      <c r="B659" s="208" t="s">
        <v>2360</v>
      </c>
      <c r="C659" s="184">
        <v>133</v>
      </c>
    </row>
    <row r="660" spans="1:3" x14ac:dyDescent="0.2">
      <c r="A660" s="219" t="s">
        <v>99</v>
      </c>
      <c r="B660" s="208" t="s">
        <v>2361</v>
      </c>
      <c r="C660" s="184">
        <v>133</v>
      </c>
    </row>
    <row r="661" spans="1:3" x14ac:dyDescent="0.2">
      <c r="A661" s="219" t="s">
        <v>1592</v>
      </c>
      <c r="B661" s="208" t="s">
        <v>2362</v>
      </c>
      <c r="C661" s="184">
        <v>133</v>
      </c>
    </row>
    <row r="662" spans="1:3" x14ac:dyDescent="0.2">
      <c r="A662" s="219" t="s">
        <v>1594</v>
      </c>
      <c r="B662" s="208" t="s">
        <v>2363</v>
      </c>
      <c r="C662" s="184">
        <v>133</v>
      </c>
    </row>
    <row r="663" spans="1:3" x14ac:dyDescent="0.2">
      <c r="A663" s="219" t="s">
        <v>1596</v>
      </c>
      <c r="B663" s="208" t="s">
        <v>2364</v>
      </c>
      <c r="C663" s="184">
        <v>133</v>
      </c>
    </row>
    <row r="664" spans="1:3" x14ac:dyDescent="0.2">
      <c r="A664" s="219" t="s">
        <v>1598</v>
      </c>
      <c r="B664" s="208" t="s">
        <v>2365</v>
      </c>
      <c r="C664" s="184">
        <v>133</v>
      </c>
    </row>
    <row r="665" spans="1:3" x14ac:dyDescent="0.2">
      <c r="A665" s="219" t="s">
        <v>1600</v>
      </c>
      <c r="B665" s="208" t="s">
        <v>2366</v>
      </c>
      <c r="C665" s="184">
        <v>133</v>
      </c>
    </row>
    <row r="666" spans="1:3" x14ac:dyDescent="0.2">
      <c r="A666" s="219" t="s">
        <v>1602</v>
      </c>
      <c r="B666" s="208" t="s">
        <v>2367</v>
      </c>
      <c r="C666" s="184">
        <v>133</v>
      </c>
    </row>
    <row r="667" spans="1:3" x14ac:dyDescent="0.2">
      <c r="A667" s="219" t="s">
        <v>1604</v>
      </c>
      <c r="B667" s="208" t="s">
        <v>2368</v>
      </c>
      <c r="C667" s="184">
        <v>270.83</v>
      </c>
    </row>
    <row r="668" spans="1:3" x14ac:dyDescent="0.2">
      <c r="A668" s="219" t="s">
        <v>1606</v>
      </c>
      <c r="B668" s="208" t="s">
        <v>2369</v>
      </c>
      <c r="C668" s="184">
        <v>270.83</v>
      </c>
    </row>
    <row r="669" spans="1:3" x14ac:dyDescent="0.2">
      <c r="A669" s="219" t="s">
        <v>1608</v>
      </c>
      <c r="B669" s="208" t="s">
        <v>2370</v>
      </c>
      <c r="C669" s="184">
        <v>270.83</v>
      </c>
    </row>
    <row r="670" spans="1:3" x14ac:dyDescent="0.2">
      <c r="A670" s="219" t="s">
        <v>1610</v>
      </c>
      <c r="B670" s="208" t="s">
        <v>2371</v>
      </c>
      <c r="C670" s="184">
        <v>270.83</v>
      </c>
    </row>
    <row r="671" spans="1:3" x14ac:dyDescent="0.2">
      <c r="A671" s="219" t="s">
        <v>1612</v>
      </c>
      <c r="B671" s="208" t="s">
        <v>2372</v>
      </c>
      <c r="C671" s="184">
        <v>270.83</v>
      </c>
    </row>
    <row r="672" spans="1:3" x14ac:dyDescent="0.2">
      <c r="A672" s="219" t="s">
        <v>1614</v>
      </c>
      <c r="B672" s="208" t="s">
        <v>2373</v>
      </c>
      <c r="C672" s="184">
        <v>270.83</v>
      </c>
    </row>
    <row r="673" spans="1:3" x14ac:dyDescent="0.2">
      <c r="A673" s="219" t="s">
        <v>1616</v>
      </c>
      <c r="B673" s="208" t="s">
        <v>2374</v>
      </c>
      <c r="C673" s="184">
        <v>270.83</v>
      </c>
    </row>
    <row r="674" spans="1:3" x14ac:dyDescent="0.2">
      <c r="A674" s="219" t="s">
        <v>1618</v>
      </c>
      <c r="B674" s="208" t="s">
        <v>2375</v>
      </c>
      <c r="C674" s="184">
        <v>270.83</v>
      </c>
    </row>
    <row r="675" spans="1:3" x14ac:dyDescent="0.2">
      <c r="A675" s="219" t="s">
        <v>1620</v>
      </c>
      <c r="B675" s="208" t="s">
        <v>2376</v>
      </c>
      <c r="C675" s="184">
        <v>270.83</v>
      </c>
    </row>
    <row r="676" spans="1:3" x14ac:dyDescent="0.2">
      <c r="A676" s="219" t="s">
        <v>1622</v>
      </c>
      <c r="B676" s="208" t="s">
        <v>2377</v>
      </c>
      <c r="C676" s="184">
        <v>270.83</v>
      </c>
    </row>
    <row r="677" spans="1:3" x14ac:dyDescent="0.2">
      <c r="A677" s="219" t="s">
        <v>1624</v>
      </c>
      <c r="B677" s="208" t="s">
        <v>2378</v>
      </c>
      <c r="C677" s="184">
        <v>270.83</v>
      </c>
    </row>
    <row r="678" spans="1:3" s="227" customFormat="1" x14ac:dyDescent="0.2">
      <c r="A678" s="219" t="s">
        <v>1626</v>
      </c>
      <c r="B678" s="208" t="s">
        <v>2379</v>
      </c>
      <c r="C678" s="184">
        <v>270.83</v>
      </c>
    </row>
    <row r="679" spans="1:3" s="227" customFormat="1" x14ac:dyDescent="0.2">
      <c r="A679" s="219" t="s">
        <v>1628</v>
      </c>
      <c r="B679" s="208" t="s">
        <v>2380</v>
      </c>
      <c r="C679" s="184">
        <v>495.67</v>
      </c>
    </row>
    <row r="680" spans="1:3" s="227" customFormat="1" x14ac:dyDescent="0.2">
      <c r="A680" s="219" t="s">
        <v>1630</v>
      </c>
      <c r="B680" s="208" t="s">
        <v>2381</v>
      </c>
      <c r="C680" s="184">
        <v>495.67</v>
      </c>
    </row>
    <row r="681" spans="1:3" s="227" customFormat="1" x14ac:dyDescent="0.2">
      <c r="A681" s="219" t="s">
        <v>1632</v>
      </c>
      <c r="B681" s="208" t="s">
        <v>2382</v>
      </c>
      <c r="C681" s="184">
        <v>495.67</v>
      </c>
    </row>
    <row r="682" spans="1:3" x14ac:dyDescent="0.2">
      <c r="A682" s="219" t="s">
        <v>1634</v>
      </c>
      <c r="B682" s="208" t="s">
        <v>2383</v>
      </c>
      <c r="C682" s="184">
        <v>495.67</v>
      </c>
    </row>
    <row r="683" spans="1:3" x14ac:dyDescent="0.2">
      <c r="A683" s="219" t="s">
        <v>1636</v>
      </c>
      <c r="B683" s="208" t="s">
        <v>2384</v>
      </c>
      <c r="C683" s="184">
        <v>495.67</v>
      </c>
    </row>
    <row r="684" spans="1:3" x14ac:dyDescent="0.2">
      <c r="A684" s="219" t="s">
        <v>1638</v>
      </c>
      <c r="B684" s="208" t="s">
        <v>2385</v>
      </c>
      <c r="C684" s="184">
        <v>495.67</v>
      </c>
    </row>
    <row r="685" spans="1:3" x14ac:dyDescent="0.2">
      <c r="A685" s="219" t="s">
        <v>1640</v>
      </c>
      <c r="B685" s="208" t="s">
        <v>2386</v>
      </c>
      <c r="C685" s="184">
        <v>495.67</v>
      </c>
    </row>
    <row r="686" spans="1:3" x14ac:dyDescent="0.2">
      <c r="A686" s="219" t="s">
        <v>1642</v>
      </c>
      <c r="B686" s="208" t="s">
        <v>2387</v>
      </c>
      <c r="C686" s="184">
        <v>495.67</v>
      </c>
    </row>
    <row r="687" spans="1:3" ht="25.5" x14ac:dyDescent="0.2">
      <c r="A687" s="232" t="s">
        <v>1644</v>
      </c>
      <c r="B687" s="233" t="s">
        <v>2388</v>
      </c>
      <c r="C687" s="184">
        <v>436</v>
      </c>
    </row>
    <row r="688" spans="1:3" ht="25.5" x14ac:dyDescent="0.2">
      <c r="A688" s="232" t="s">
        <v>1646</v>
      </c>
      <c r="B688" s="233" t="s">
        <v>2389</v>
      </c>
      <c r="C688" s="184">
        <v>202</v>
      </c>
    </row>
    <row r="689" spans="1:3" ht="25.5" x14ac:dyDescent="0.2">
      <c r="A689" s="232" t="s">
        <v>1648</v>
      </c>
      <c r="B689" s="233" t="s">
        <v>2390</v>
      </c>
      <c r="C689" s="184">
        <v>264</v>
      </c>
    </row>
    <row r="690" spans="1:3" x14ac:dyDescent="0.2">
      <c r="A690" s="232" t="s">
        <v>1649</v>
      </c>
      <c r="B690" s="223" t="s">
        <v>2391</v>
      </c>
      <c r="C690" s="184">
        <v>202</v>
      </c>
    </row>
    <row r="691" spans="1:3" x14ac:dyDescent="0.2">
      <c r="A691" s="234" t="s">
        <v>1651</v>
      </c>
      <c r="B691" s="235" t="s">
        <v>2800</v>
      </c>
      <c r="C691" s="226">
        <v>267</v>
      </c>
    </row>
    <row r="692" spans="1:3" x14ac:dyDescent="0.2">
      <c r="A692" s="234" t="s">
        <v>1653</v>
      </c>
      <c r="B692" s="235" t="s">
        <v>2801</v>
      </c>
      <c r="C692" s="226">
        <v>212</v>
      </c>
    </row>
    <row r="693" spans="1:3" x14ac:dyDescent="0.2">
      <c r="A693" s="234" t="s">
        <v>1655</v>
      </c>
      <c r="B693" s="235" t="s">
        <v>2802</v>
      </c>
      <c r="C693" s="226">
        <v>598</v>
      </c>
    </row>
    <row r="694" spans="1:3" x14ac:dyDescent="0.2">
      <c r="A694" s="228" t="s">
        <v>2392</v>
      </c>
      <c r="B694" s="593" t="s">
        <v>3484</v>
      </c>
      <c r="C694" s="594"/>
    </row>
    <row r="695" spans="1:3" x14ac:dyDescent="0.2">
      <c r="A695" s="219" t="s">
        <v>1690</v>
      </c>
      <c r="B695" s="231" t="s">
        <v>2393</v>
      </c>
      <c r="C695" s="184">
        <v>86.87</v>
      </c>
    </row>
    <row r="696" spans="1:3" x14ac:dyDescent="0.2">
      <c r="A696" s="219" t="s">
        <v>1692</v>
      </c>
      <c r="B696" s="231" t="s">
        <v>2394</v>
      </c>
      <c r="C696" s="184">
        <v>86.87</v>
      </c>
    </row>
    <row r="697" spans="1:3" x14ac:dyDescent="0.2">
      <c r="A697" s="219" t="s">
        <v>1694</v>
      </c>
      <c r="B697" s="231" t="s">
        <v>2395</v>
      </c>
      <c r="C697" s="184">
        <v>86.87</v>
      </c>
    </row>
    <row r="698" spans="1:3" ht="25.5" x14ac:dyDescent="0.2">
      <c r="A698" s="219" t="s">
        <v>1696</v>
      </c>
      <c r="B698" s="231" t="s">
        <v>2396</v>
      </c>
      <c r="C698" s="184">
        <v>86.87</v>
      </c>
    </row>
    <row r="699" spans="1:3" x14ac:dyDescent="0.2">
      <c r="A699" s="219" t="s">
        <v>1698</v>
      </c>
      <c r="B699" s="231" t="s">
        <v>2397</v>
      </c>
      <c r="C699" s="184">
        <v>86.87</v>
      </c>
    </row>
    <row r="700" spans="1:3" x14ac:dyDescent="0.2">
      <c r="A700" s="219" t="s">
        <v>1700</v>
      </c>
      <c r="B700" s="231" t="s">
        <v>2398</v>
      </c>
      <c r="C700" s="184">
        <v>86.87</v>
      </c>
    </row>
    <row r="701" spans="1:3" x14ac:dyDescent="0.2">
      <c r="A701" s="219" t="s">
        <v>1702</v>
      </c>
      <c r="B701" s="231" t="s">
        <v>2399</v>
      </c>
      <c r="C701" s="184">
        <v>86.87</v>
      </c>
    </row>
    <row r="702" spans="1:3" x14ac:dyDescent="0.2">
      <c r="A702" s="219" t="s">
        <v>1704</v>
      </c>
      <c r="B702" s="231" t="s">
        <v>2400</v>
      </c>
      <c r="C702" s="184">
        <v>86.87</v>
      </c>
    </row>
    <row r="703" spans="1:3" x14ac:dyDescent="0.2">
      <c r="A703" s="219" t="s">
        <v>1706</v>
      </c>
      <c r="B703" s="231" t="s">
        <v>2401</v>
      </c>
      <c r="C703" s="184">
        <v>86.87</v>
      </c>
    </row>
    <row r="704" spans="1:3" x14ac:dyDescent="0.2">
      <c r="A704" s="219" t="s">
        <v>1708</v>
      </c>
      <c r="B704" s="231" t="s">
        <v>2402</v>
      </c>
      <c r="C704" s="184">
        <v>86.87</v>
      </c>
    </row>
    <row r="705" spans="1:3" ht="25.5" x14ac:dyDescent="0.2">
      <c r="A705" s="219" t="s">
        <v>1710</v>
      </c>
      <c r="B705" s="231" t="s">
        <v>2403</v>
      </c>
      <c r="C705" s="184">
        <v>86.87</v>
      </c>
    </row>
    <row r="706" spans="1:3" ht="25.5" x14ac:dyDescent="0.2">
      <c r="A706" s="219" t="s">
        <v>1711</v>
      </c>
      <c r="B706" s="231" t="s">
        <v>2404</v>
      </c>
      <c r="C706" s="184">
        <v>86.87</v>
      </c>
    </row>
    <row r="707" spans="1:3" ht="25.5" x14ac:dyDescent="0.2">
      <c r="A707" s="219" t="s">
        <v>1713</v>
      </c>
      <c r="B707" s="231" t="s">
        <v>2405</v>
      </c>
      <c r="C707" s="184">
        <v>86.87</v>
      </c>
    </row>
    <row r="708" spans="1:3" ht="25.5" x14ac:dyDescent="0.2">
      <c r="A708" s="219" t="s">
        <v>1715</v>
      </c>
      <c r="B708" s="231" t="s">
        <v>2406</v>
      </c>
      <c r="C708" s="184">
        <v>86.87</v>
      </c>
    </row>
    <row r="709" spans="1:3" x14ac:dyDescent="0.2">
      <c r="A709" s="219" t="s">
        <v>1717</v>
      </c>
      <c r="B709" s="231" t="s">
        <v>2407</v>
      </c>
      <c r="C709" s="184">
        <v>86.87</v>
      </c>
    </row>
    <row r="710" spans="1:3" x14ac:dyDescent="0.2">
      <c r="A710" s="219" t="s">
        <v>2408</v>
      </c>
      <c r="B710" s="231" t="s">
        <v>2409</v>
      </c>
      <c r="C710" s="184">
        <v>86.87</v>
      </c>
    </row>
    <row r="711" spans="1:3" x14ac:dyDescent="0.2">
      <c r="A711" s="219" t="s">
        <v>2410</v>
      </c>
      <c r="B711" s="231" t="s">
        <v>2411</v>
      </c>
      <c r="C711" s="184">
        <v>86.87</v>
      </c>
    </row>
    <row r="712" spans="1:3" ht="25.5" x14ac:dyDescent="0.2">
      <c r="A712" s="219" t="s">
        <v>2412</v>
      </c>
      <c r="B712" s="231" t="s">
        <v>2413</v>
      </c>
      <c r="C712" s="184">
        <v>86.87</v>
      </c>
    </row>
    <row r="713" spans="1:3" x14ac:dyDescent="0.2">
      <c r="A713" s="219" t="s">
        <v>2414</v>
      </c>
      <c r="B713" s="231" t="s">
        <v>2415</v>
      </c>
      <c r="C713" s="184">
        <v>86.87</v>
      </c>
    </row>
    <row r="714" spans="1:3" x14ac:dyDescent="0.2">
      <c r="A714" s="219" t="s">
        <v>2416</v>
      </c>
      <c r="B714" s="231" t="s">
        <v>2417</v>
      </c>
      <c r="C714" s="184">
        <v>86.87</v>
      </c>
    </row>
    <row r="715" spans="1:3" x14ac:dyDescent="0.2">
      <c r="A715" s="219" t="s">
        <v>2418</v>
      </c>
      <c r="B715" s="231" t="s">
        <v>2419</v>
      </c>
      <c r="C715" s="184">
        <v>86.87</v>
      </c>
    </row>
    <row r="716" spans="1:3" ht="25.5" x14ac:dyDescent="0.2">
      <c r="A716" s="219" t="s">
        <v>2420</v>
      </c>
      <c r="B716" s="231" t="s">
        <v>2421</v>
      </c>
      <c r="C716" s="184">
        <v>86.87</v>
      </c>
    </row>
    <row r="717" spans="1:3" ht="25.5" x14ac:dyDescent="0.2">
      <c r="A717" s="219" t="s">
        <v>2422</v>
      </c>
      <c r="B717" s="231" t="s">
        <v>2423</v>
      </c>
      <c r="C717" s="184">
        <v>86.87</v>
      </c>
    </row>
    <row r="718" spans="1:3" x14ac:dyDescent="0.2">
      <c r="A718" s="232" t="s">
        <v>2424</v>
      </c>
      <c r="B718" s="231" t="s">
        <v>2425</v>
      </c>
      <c r="C718" s="184">
        <v>90</v>
      </c>
    </row>
    <row r="719" spans="1:3" ht="25.5" x14ac:dyDescent="0.2">
      <c r="A719" s="232" t="s">
        <v>2426</v>
      </c>
      <c r="B719" s="231" t="s">
        <v>2427</v>
      </c>
      <c r="C719" s="184">
        <v>122.64</v>
      </c>
    </row>
    <row r="720" spans="1:3" x14ac:dyDescent="0.2">
      <c r="A720" s="232" t="s">
        <v>2428</v>
      </c>
      <c r="B720" s="231" t="s">
        <v>2429</v>
      </c>
      <c r="C720" s="184">
        <v>60</v>
      </c>
    </row>
    <row r="721" spans="1:3" x14ac:dyDescent="0.2">
      <c r="A721" s="232" t="s">
        <v>2430</v>
      </c>
      <c r="B721" s="231" t="s">
        <v>2431</v>
      </c>
      <c r="C721" s="184">
        <v>63</v>
      </c>
    </row>
    <row r="722" spans="1:3" x14ac:dyDescent="0.2">
      <c r="A722" s="232" t="s">
        <v>2432</v>
      </c>
      <c r="B722" s="233" t="s">
        <v>2433</v>
      </c>
      <c r="C722" s="184">
        <v>61.32</v>
      </c>
    </row>
    <row r="723" spans="1:3" ht="25.5" x14ac:dyDescent="0.2">
      <c r="A723" s="232" t="s">
        <v>2434</v>
      </c>
      <c r="B723" s="233" t="s">
        <v>2435</v>
      </c>
      <c r="C723" s="184">
        <v>65</v>
      </c>
    </row>
    <row r="724" spans="1:3" ht="25.5" x14ac:dyDescent="0.2">
      <c r="A724" s="232" t="s">
        <v>2436</v>
      </c>
      <c r="B724" s="233" t="s">
        <v>2437</v>
      </c>
      <c r="C724" s="184">
        <v>71</v>
      </c>
    </row>
    <row r="725" spans="1:3" x14ac:dyDescent="0.2">
      <c r="A725" s="232" t="s">
        <v>2438</v>
      </c>
      <c r="B725" s="233" t="s">
        <v>2439</v>
      </c>
      <c r="C725" s="184">
        <v>60</v>
      </c>
    </row>
    <row r="726" spans="1:3" s="227" customFormat="1" x14ac:dyDescent="0.2">
      <c r="A726" s="232" t="s">
        <v>2440</v>
      </c>
      <c r="B726" s="233" t="s">
        <v>2441</v>
      </c>
      <c r="C726" s="184">
        <v>63</v>
      </c>
    </row>
    <row r="727" spans="1:3" s="227" customFormat="1" x14ac:dyDescent="0.2">
      <c r="A727" s="232" t="s">
        <v>2442</v>
      </c>
      <c r="B727" s="233" t="s">
        <v>2443</v>
      </c>
      <c r="C727" s="184">
        <v>65</v>
      </c>
    </row>
    <row r="728" spans="1:3" s="227" customFormat="1" x14ac:dyDescent="0.2">
      <c r="A728" s="232" t="s">
        <v>2444</v>
      </c>
      <c r="B728" s="233" t="s">
        <v>2445</v>
      </c>
      <c r="C728" s="184">
        <v>68</v>
      </c>
    </row>
    <row r="729" spans="1:3" s="227" customFormat="1" ht="25.5" x14ac:dyDescent="0.2">
      <c r="A729" s="232" t="s">
        <v>2446</v>
      </c>
      <c r="B729" s="233" t="s">
        <v>2447</v>
      </c>
      <c r="C729" s="184">
        <v>71</v>
      </c>
    </row>
    <row r="730" spans="1:3" s="227" customFormat="1" x14ac:dyDescent="0.2">
      <c r="A730" s="232" t="s">
        <v>2448</v>
      </c>
      <c r="B730" s="233" t="s">
        <v>2449</v>
      </c>
      <c r="C730" s="184">
        <v>63</v>
      </c>
    </row>
    <row r="731" spans="1:3" x14ac:dyDescent="0.2">
      <c r="A731" s="232" t="s">
        <v>2450</v>
      </c>
      <c r="B731" s="233" t="s">
        <v>2451</v>
      </c>
      <c r="C731" s="184">
        <v>59</v>
      </c>
    </row>
    <row r="732" spans="1:3" ht="25.5" x14ac:dyDescent="0.2">
      <c r="A732" s="232" t="s">
        <v>2452</v>
      </c>
      <c r="B732" s="233" t="s">
        <v>2453</v>
      </c>
      <c r="C732" s="184">
        <v>68</v>
      </c>
    </row>
    <row r="733" spans="1:3" x14ac:dyDescent="0.2">
      <c r="A733" s="232" t="s">
        <v>2454</v>
      </c>
      <c r="B733" s="233" t="s">
        <v>2455</v>
      </c>
      <c r="C733" s="184">
        <v>71</v>
      </c>
    </row>
    <row r="734" spans="1:3" x14ac:dyDescent="0.2">
      <c r="A734" s="232" t="s">
        <v>2456</v>
      </c>
      <c r="B734" s="233" t="s">
        <v>2457</v>
      </c>
      <c r="C734" s="184">
        <v>76</v>
      </c>
    </row>
    <row r="735" spans="1:3" x14ac:dyDescent="0.2">
      <c r="A735" s="232" t="s">
        <v>2458</v>
      </c>
      <c r="B735" s="233" t="s">
        <v>2459</v>
      </c>
      <c r="C735" s="184">
        <v>72</v>
      </c>
    </row>
    <row r="736" spans="1:3" x14ac:dyDescent="0.2">
      <c r="A736" s="232" t="s">
        <v>2460</v>
      </c>
      <c r="B736" s="233" t="s">
        <v>2461</v>
      </c>
      <c r="C736" s="184">
        <v>268</v>
      </c>
    </row>
    <row r="737" spans="1:3" x14ac:dyDescent="0.2">
      <c r="A737" s="232" t="s">
        <v>2462</v>
      </c>
      <c r="B737" s="233" t="s">
        <v>2463</v>
      </c>
      <c r="C737" s="184">
        <v>243</v>
      </c>
    </row>
    <row r="738" spans="1:3" s="227" customFormat="1" x14ac:dyDescent="0.2">
      <c r="A738" s="232" t="s">
        <v>2464</v>
      </c>
      <c r="B738" s="233" t="s">
        <v>2465</v>
      </c>
      <c r="C738" s="184">
        <v>341</v>
      </c>
    </row>
    <row r="739" spans="1:3" x14ac:dyDescent="0.2">
      <c r="A739" s="234" t="s">
        <v>2803</v>
      </c>
      <c r="B739" s="235" t="s">
        <v>2804</v>
      </c>
      <c r="C739" s="234">
        <v>432</v>
      </c>
    </row>
    <row r="740" spans="1:3" x14ac:dyDescent="0.2">
      <c r="A740" s="234" t="s">
        <v>2805</v>
      </c>
      <c r="B740" s="235" t="s">
        <v>2806</v>
      </c>
      <c r="C740" s="234">
        <v>190</v>
      </c>
    </row>
    <row r="741" spans="1:3" x14ac:dyDescent="0.2">
      <c r="A741" s="234" t="s">
        <v>2807</v>
      </c>
      <c r="B741" s="235" t="s">
        <v>1550</v>
      </c>
      <c r="C741" s="234">
        <v>159</v>
      </c>
    </row>
    <row r="742" spans="1:3" x14ac:dyDescent="0.2">
      <c r="A742" s="234" t="s">
        <v>2808</v>
      </c>
      <c r="B742" s="235" t="s">
        <v>2809</v>
      </c>
      <c r="C742" s="234">
        <v>120</v>
      </c>
    </row>
    <row r="743" spans="1:3" x14ac:dyDescent="0.2">
      <c r="A743" s="228" t="s">
        <v>298</v>
      </c>
      <c r="B743" s="593" t="s">
        <v>3485</v>
      </c>
      <c r="C743" s="594"/>
    </row>
    <row r="744" spans="1:3" ht="25.5" x14ac:dyDescent="0.2">
      <c r="A744" s="219" t="s">
        <v>1720</v>
      </c>
      <c r="B744" s="222" t="s">
        <v>2466</v>
      </c>
      <c r="C744" s="236">
        <v>51</v>
      </c>
    </row>
    <row r="745" spans="1:3" x14ac:dyDescent="0.2">
      <c r="A745" s="218" t="s">
        <v>280</v>
      </c>
      <c r="B745" s="584" t="s">
        <v>3486</v>
      </c>
      <c r="C745" s="585"/>
    </row>
    <row r="746" spans="1:3" ht="25.5" x14ac:dyDescent="0.2">
      <c r="A746" s="219" t="s">
        <v>549</v>
      </c>
      <c r="B746" s="222" t="s">
        <v>2467</v>
      </c>
      <c r="C746" s="184">
        <v>275.94</v>
      </c>
    </row>
    <row r="747" spans="1:3" x14ac:dyDescent="0.2">
      <c r="A747" s="219" t="s">
        <v>1913</v>
      </c>
      <c r="B747" s="222" t="s">
        <v>2468</v>
      </c>
      <c r="C747" s="184">
        <v>275.94</v>
      </c>
    </row>
    <row r="748" spans="1:3" x14ac:dyDescent="0.2">
      <c r="A748" s="219" t="s">
        <v>1915</v>
      </c>
      <c r="B748" s="222" t="s">
        <v>2469</v>
      </c>
      <c r="C748" s="184">
        <v>275.94</v>
      </c>
    </row>
    <row r="749" spans="1:3" x14ac:dyDescent="0.2">
      <c r="A749" s="219" t="s">
        <v>1917</v>
      </c>
      <c r="B749" s="222" t="s">
        <v>2470</v>
      </c>
      <c r="C749" s="184">
        <v>275.94</v>
      </c>
    </row>
    <row r="750" spans="1:3" x14ac:dyDescent="0.2">
      <c r="A750" s="219" t="s">
        <v>1919</v>
      </c>
      <c r="B750" s="222" t="s">
        <v>2471</v>
      </c>
      <c r="C750" s="184">
        <v>275.94</v>
      </c>
    </row>
    <row r="751" spans="1:3" x14ac:dyDescent="0.2">
      <c r="A751" s="224" t="s">
        <v>1921</v>
      </c>
      <c r="B751" s="235" t="s">
        <v>2810</v>
      </c>
      <c r="C751" s="226">
        <v>132</v>
      </c>
    </row>
    <row r="752" spans="1:3" x14ac:dyDescent="0.2">
      <c r="A752" s="218" t="s">
        <v>2472</v>
      </c>
      <c r="B752" s="584" t="s">
        <v>3487</v>
      </c>
      <c r="C752" s="585"/>
    </row>
    <row r="753" spans="1:3" x14ac:dyDescent="0.2">
      <c r="A753" s="219" t="s">
        <v>555</v>
      </c>
      <c r="B753" s="237" t="s">
        <v>2811</v>
      </c>
      <c r="C753" s="236">
        <v>61</v>
      </c>
    </row>
    <row r="754" spans="1:3" x14ac:dyDescent="0.2">
      <c r="A754" s="219" t="s">
        <v>556</v>
      </c>
      <c r="B754" s="237" t="s">
        <v>2473</v>
      </c>
      <c r="C754" s="236">
        <v>61</v>
      </c>
    </row>
    <row r="755" spans="1:3" x14ac:dyDescent="0.2">
      <c r="A755" s="218" t="s">
        <v>2474</v>
      </c>
      <c r="B755" s="584" t="s">
        <v>3488</v>
      </c>
      <c r="C755" s="585"/>
    </row>
    <row r="756" spans="1:3" s="227" customFormat="1" x14ac:dyDescent="0.2">
      <c r="A756" s="219" t="s">
        <v>456</v>
      </c>
      <c r="B756" s="222" t="s">
        <v>2475</v>
      </c>
      <c r="C756" s="236">
        <v>61</v>
      </c>
    </row>
    <row r="757" spans="1:3" s="227" customFormat="1" x14ac:dyDescent="0.2">
      <c r="A757" s="219" t="s">
        <v>457</v>
      </c>
      <c r="B757" s="222" t="s">
        <v>2476</v>
      </c>
      <c r="C757" s="236">
        <v>61</v>
      </c>
    </row>
    <row r="758" spans="1:3" s="227" customFormat="1" ht="25.5" x14ac:dyDescent="0.2">
      <c r="A758" s="219" t="s">
        <v>458</v>
      </c>
      <c r="B758" s="222" t="s">
        <v>2477</v>
      </c>
      <c r="C758" s="236">
        <v>61</v>
      </c>
    </row>
    <row r="759" spans="1:3" x14ac:dyDescent="0.2">
      <c r="A759" s="219" t="s">
        <v>2086</v>
      </c>
      <c r="B759" s="222" t="s">
        <v>2478</v>
      </c>
      <c r="C759" s="236">
        <v>61</v>
      </c>
    </row>
    <row r="760" spans="1:3" x14ac:dyDescent="0.2">
      <c r="A760" s="219" t="s">
        <v>2088</v>
      </c>
      <c r="B760" s="222" t="s">
        <v>2479</v>
      </c>
      <c r="C760" s="236">
        <v>61</v>
      </c>
    </row>
    <row r="761" spans="1:3" x14ac:dyDescent="0.2">
      <c r="A761" s="219" t="s">
        <v>2090</v>
      </c>
      <c r="B761" s="238" t="s">
        <v>2480</v>
      </c>
      <c r="C761" s="236">
        <v>61</v>
      </c>
    </row>
    <row r="762" spans="1:3" x14ac:dyDescent="0.2">
      <c r="A762" s="219" t="s">
        <v>2092</v>
      </c>
      <c r="B762" s="238" t="s">
        <v>2481</v>
      </c>
      <c r="C762" s="236">
        <v>61</v>
      </c>
    </row>
    <row r="763" spans="1:3" x14ac:dyDescent="0.2">
      <c r="A763" s="219" t="s">
        <v>2094</v>
      </c>
      <c r="B763" s="238" t="s">
        <v>2482</v>
      </c>
      <c r="C763" s="236">
        <v>61</v>
      </c>
    </row>
    <row r="764" spans="1:3" x14ac:dyDescent="0.2">
      <c r="A764" s="219" t="s">
        <v>2096</v>
      </c>
      <c r="B764" s="238" t="s">
        <v>2483</v>
      </c>
      <c r="C764" s="236">
        <v>61</v>
      </c>
    </row>
    <row r="765" spans="1:3" x14ac:dyDescent="0.2">
      <c r="A765" s="232" t="s">
        <v>2098</v>
      </c>
      <c r="B765" s="222" t="s">
        <v>2484</v>
      </c>
      <c r="C765" s="232">
        <v>55</v>
      </c>
    </row>
    <row r="766" spans="1:3" s="227" customFormat="1" x14ac:dyDescent="0.2">
      <c r="A766" s="232" t="s">
        <v>2100</v>
      </c>
      <c r="B766" s="222" t="s">
        <v>2485</v>
      </c>
      <c r="C766" s="232">
        <v>53</v>
      </c>
    </row>
    <row r="767" spans="1:3" s="227" customFormat="1" x14ac:dyDescent="0.2">
      <c r="A767" s="232" t="s">
        <v>2102</v>
      </c>
      <c r="B767" s="222" t="s">
        <v>2486</v>
      </c>
      <c r="C767" s="232">
        <v>39</v>
      </c>
    </row>
    <row r="768" spans="1:3" s="227" customFormat="1" x14ac:dyDescent="0.2">
      <c r="A768" s="232" t="s">
        <v>2104</v>
      </c>
      <c r="B768" s="222" t="s">
        <v>2487</v>
      </c>
      <c r="C768" s="232">
        <v>53</v>
      </c>
    </row>
    <row r="769" spans="1:3" x14ac:dyDescent="0.2">
      <c r="A769" s="234" t="s">
        <v>2106</v>
      </c>
      <c r="B769" s="235" t="s">
        <v>2812</v>
      </c>
      <c r="C769" s="234">
        <v>465</v>
      </c>
    </row>
    <row r="770" spans="1:3" x14ac:dyDescent="0.2">
      <c r="A770" s="234" t="s">
        <v>2108</v>
      </c>
      <c r="B770" s="235" t="s">
        <v>2813</v>
      </c>
      <c r="C770" s="234">
        <v>80</v>
      </c>
    </row>
    <row r="771" spans="1:3" x14ac:dyDescent="0.2">
      <c r="A771" s="228" t="s">
        <v>2488</v>
      </c>
      <c r="B771" s="593" t="s">
        <v>3489</v>
      </c>
      <c r="C771" s="594"/>
    </row>
    <row r="772" spans="1:3" ht="25.5" x14ac:dyDescent="0.2">
      <c r="A772" s="219" t="s">
        <v>2169</v>
      </c>
      <c r="B772" s="238" t="s">
        <v>2489</v>
      </c>
      <c r="C772" s="236">
        <v>41</v>
      </c>
    </row>
    <row r="773" spans="1:3" x14ac:dyDescent="0.2">
      <c r="A773" s="218" t="s">
        <v>2490</v>
      </c>
      <c r="B773" s="584" t="s">
        <v>3490</v>
      </c>
      <c r="C773" s="585"/>
    </row>
    <row r="774" spans="1:3" x14ac:dyDescent="0.2">
      <c r="A774" s="219" t="s">
        <v>2176</v>
      </c>
      <c r="B774" s="239" t="s">
        <v>2491</v>
      </c>
      <c r="C774" s="236">
        <v>72</v>
      </c>
    </row>
    <row r="775" spans="1:3" x14ac:dyDescent="0.2">
      <c r="A775" s="219" t="s">
        <v>2178</v>
      </c>
      <c r="B775" s="230" t="s">
        <v>2492</v>
      </c>
      <c r="C775" s="236">
        <v>72</v>
      </c>
    </row>
    <row r="776" spans="1:3" ht="25.5" x14ac:dyDescent="0.2">
      <c r="A776" s="219" t="s">
        <v>2180</v>
      </c>
      <c r="B776" s="230" t="s">
        <v>2493</v>
      </c>
      <c r="C776" s="236">
        <v>72</v>
      </c>
    </row>
    <row r="777" spans="1:3" x14ac:dyDescent="0.2">
      <c r="A777" s="219" t="s">
        <v>2182</v>
      </c>
      <c r="B777" s="230" t="s">
        <v>2494</v>
      </c>
      <c r="C777" s="236">
        <v>72</v>
      </c>
    </row>
    <row r="778" spans="1:3" x14ac:dyDescent="0.2">
      <c r="A778" s="219" t="s">
        <v>2184</v>
      </c>
      <c r="B778" s="230" t="s">
        <v>2495</v>
      </c>
      <c r="C778" s="236">
        <v>72</v>
      </c>
    </row>
    <row r="779" spans="1:3" x14ac:dyDescent="0.2">
      <c r="A779" s="224" t="s">
        <v>2814</v>
      </c>
      <c r="B779" s="235" t="s">
        <v>2815</v>
      </c>
      <c r="C779" s="226">
        <v>72</v>
      </c>
    </row>
    <row r="780" spans="1:3" x14ac:dyDescent="0.2">
      <c r="A780" s="224" t="s">
        <v>2816</v>
      </c>
      <c r="B780" s="235" t="s">
        <v>2817</v>
      </c>
      <c r="C780" s="226">
        <v>72</v>
      </c>
    </row>
    <row r="781" spans="1:3" x14ac:dyDescent="0.2">
      <c r="A781" s="228" t="s">
        <v>2496</v>
      </c>
      <c r="B781" s="609" t="s">
        <v>3491</v>
      </c>
      <c r="C781" s="610"/>
    </row>
    <row r="782" spans="1:3" x14ac:dyDescent="0.2">
      <c r="A782" s="218" t="s">
        <v>2187</v>
      </c>
      <c r="B782" s="611" t="s">
        <v>3492</v>
      </c>
      <c r="C782" s="612"/>
    </row>
    <row r="783" spans="1:3" x14ac:dyDescent="0.2">
      <c r="A783" s="219" t="s">
        <v>2497</v>
      </c>
      <c r="B783" s="240" t="s">
        <v>2498</v>
      </c>
      <c r="C783" s="236">
        <v>173</v>
      </c>
    </row>
    <row r="784" spans="1:3" x14ac:dyDescent="0.2">
      <c r="A784" s="219" t="s">
        <v>2499</v>
      </c>
      <c r="B784" s="240" t="s">
        <v>2500</v>
      </c>
      <c r="C784" s="236">
        <v>173</v>
      </c>
    </row>
    <row r="785" spans="1:3" x14ac:dyDescent="0.2">
      <c r="A785" s="219" t="s">
        <v>2501</v>
      </c>
      <c r="B785" s="240" t="s">
        <v>2502</v>
      </c>
      <c r="C785" s="236">
        <v>184</v>
      </c>
    </row>
    <row r="786" spans="1:3" x14ac:dyDescent="0.2">
      <c r="A786" s="219" t="s">
        <v>2503</v>
      </c>
      <c r="B786" s="240" t="s">
        <v>2504</v>
      </c>
      <c r="C786" s="236">
        <v>173</v>
      </c>
    </row>
    <row r="787" spans="1:3" x14ac:dyDescent="0.2">
      <c r="A787" s="219" t="s">
        <v>2505</v>
      </c>
      <c r="B787" s="233" t="s">
        <v>2506</v>
      </c>
      <c r="C787" s="236">
        <v>173</v>
      </c>
    </row>
    <row r="788" spans="1:3" x14ac:dyDescent="0.2">
      <c r="A788" s="219" t="s">
        <v>2507</v>
      </c>
      <c r="B788" s="233" t="s">
        <v>2511</v>
      </c>
      <c r="C788" s="236">
        <v>173</v>
      </c>
    </row>
    <row r="789" spans="1:3" x14ac:dyDescent="0.2">
      <c r="A789" s="219" t="s">
        <v>2508</v>
      </c>
      <c r="B789" s="233" t="s">
        <v>2513</v>
      </c>
      <c r="C789" s="236">
        <v>173</v>
      </c>
    </row>
    <row r="790" spans="1:3" x14ac:dyDescent="0.2">
      <c r="A790" s="219" t="s">
        <v>2509</v>
      </c>
      <c r="B790" s="233" t="s">
        <v>2515</v>
      </c>
      <c r="C790" s="236">
        <v>196</v>
      </c>
    </row>
    <row r="791" spans="1:3" ht="25.5" x14ac:dyDescent="0.2">
      <c r="A791" s="219" t="s">
        <v>2510</v>
      </c>
      <c r="B791" s="233" t="s">
        <v>2517</v>
      </c>
      <c r="C791" s="236">
        <v>214</v>
      </c>
    </row>
    <row r="792" spans="1:3" x14ac:dyDescent="0.2">
      <c r="A792" s="219" t="s">
        <v>2512</v>
      </c>
      <c r="B792" s="233" t="s">
        <v>2519</v>
      </c>
      <c r="C792" s="236">
        <v>173</v>
      </c>
    </row>
    <row r="793" spans="1:3" x14ac:dyDescent="0.2">
      <c r="A793" s="219" t="s">
        <v>2514</v>
      </c>
      <c r="B793" s="233" t="s">
        <v>2521</v>
      </c>
      <c r="C793" s="236">
        <v>219</v>
      </c>
    </row>
    <row r="794" spans="1:3" ht="12.75" customHeight="1" x14ac:dyDescent="0.2">
      <c r="A794" s="219" t="s">
        <v>2516</v>
      </c>
      <c r="B794" s="233" t="s">
        <v>2522</v>
      </c>
      <c r="C794" s="236">
        <v>249</v>
      </c>
    </row>
    <row r="795" spans="1:3" x14ac:dyDescent="0.2">
      <c r="A795" s="219" t="s">
        <v>2518</v>
      </c>
      <c r="B795" s="233" t="s">
        <v>2523</v>
      </c>
      <c r="C795" s="236">
        <v>324</v>
      </c>
    </row>
    <row r="796" spans="1:3" x14ac:dyDescent="0.2">
      <c r="A796" s="219" t="s">
        <v>2520</v>
      </c>
      <c r="B796" s="233" t="s">
        <v>2524</v>
      </c>
      <c r="C796" s="236">
        <v>338</v>
      </c>
    </row>
    <row r="797" spans="1:3" x14ac:dyDescent="0.2">
      <c r="A797" s="218" t="s">
        <v>2189</v>
      </c>
      <c r="B797" s="597" t="s">
        <v>3493</v>
      </c>
      <c r="C797" s="598"/>
    </row>
    <row r="798" spans="1:3" ht="25.5" x14ac:dyDescent="0.2">
      <c r="A798" s="219" t="s">
        <v>2525</v>
      </c>
      <c r="B798" s="233" t="s">
        <v>2526</v>
      </c>
      <c r="C798" s="236">
        <v>301</v>
      </c>
    </row>
    <row r="799" spans="1:3" x14ac:dyDescent="0.2">
      <c r="A799" s="219" t="s">
        <v>2527</v>
      </c>
      <c r="B799" s="233" t="s">
        <v>2528</v>
      </c>
      <c r="C799" s="236">
        <v>173</v>
      </c>
    </row>
    <row r="800" spans="1:3" x14ac:dyDescent="0.2">
      <c r="A800" s="219" t="s">
        <v>2529</v>
      </c>
      <c r="B800" s="233" t="s">
        <v>2530</v>
      </c>
      <c r="C800" s="236">
        <v>310</v>
      </c>
    </row>
    <row r="801" spans="1:3" ht="25.5" x14ac:dyDescent="0.2">
      <c r="A801" s="219" t="s">
        <v>2531</v>
      </c>
      <c r="B801" s="233" t="s">
        <v>2532</v>
      </c>
      <c r="C801" s="236">
        <v>288</v>
      </c>
    </row>
    <row r="802" spans="1:3" x14ac:dyDescent="0.2">
      <c r="A802" s="219" t="s">
        <v>2533</v>
      </c>
      <c r="B802" s="233" t="s">
        <v>2534</v>
      </c>
      <c r="C802" s="236">
        <v>279</v>
      </c>
    </row>
    <row r="803" spans="1:3" x14ac:dyDescent="0.2">
      <c r="A803" s="219" t="s">
        <v>2535</v>
      </c>
      <c r="B803" s="233" t="s">
        <v>2536</v>
      </c>
      <c r="C803" s="236">
        <v>248</v>
      </c>
    </row>
    <row r="804" spans="1:3" ht="25.5" x14ac:dyDescent="0.2">
      <c r="A804" s="219" t="s">
        <v>2537</v>
      </c>
      <c r="B804" s="233" t="s">
        <v>2538</v>
      </c>
      <c r="C804" s="236">
        <v>335</v>
      </c>
    </row>
    <row r="805" spans="1:3" ht="25.5" x14ac:dyDescent="0.2">
      <c r="A805" s="219" t="s">
        <v>2539</v>
      </c>
      <c r="B805" s="233" t="s">
        <v>2540</v>
      </c>
      <c r="C805" s="236">
        <v>446</v>
      </c>
    </row>
    <row r="806" spans="1:3" x14ac:dyDescent="0.2">
      <c r="A806" s="216"/>
      <c r="B806" s="216"/>
      <c r="C806" s="217"/>
    </row>
    <row r="807" spans="1:3" ht="48" customHeight="1" x14ac:dyDescent="0.2">
      <c r="A807" s="599" t="s">
        <v>2541</v>
      </c>
      <c r="B807" s="599"/>
      <c r="C807" s="599"/>
    </row>
  </sheetData>
  <mergeCells count="203">
    <mergeCell ref="B797:C797"/>
    <mergeCell ref="A807:C807"/>
    <mergeCell ref="B553:C553"/>
    <mergeCell ref="B555:C555"/>
    <mergeCell ref="A564:B564"/>
    <mergeCell ref="A566:B566"/>
    <mergeCell ref="A568:B568"/>
    <mergeCell ref="A570:B570"/>
    <mergeCell ref="A572:C572"/>
    <mergeCell ref="A575:A576"/>
    <mergeCell ref="B575:B576"/>
    <mergeCell ref="C575:C576"/>
    <mergeCell ref="B577:C577"/>
    <mergeCell ref="B581:C581"/>
    <mergeCell ref="B586:C586"/>
    <mergeCell ref="B645:C645"/>
    <mergeCell ref="B655:C655"/>
    <mergeCell ref="B694:C694"/>
    <mergeCell ref="B743:C743"/>
    <mergeCell ref="B745:C745"/>
    <mergeCell ref="B781:C781"/>
    <mergeCell ref="B782:C782"/>
    <mergeCell ref="B752:C752"/>
    <mergeCell ref="B755:C755"/>
    <mergeCell ref="B771:C771"/>
    <mergeCell ref="B344:C344"/>
    <mergeCell ref="B350:C350"/>
    <mergeCell ref="B357:C357"/>
    <mergeCell ref="B360:C360"/>
    <mergeCell ref="B381:C381"/>
    <mergeCell ref="B390:C390"/>
    <mergeCell ref="B441:C441"/>
    <mergeCell ref="B479:C479"/>
    <mergeCell ref="B525:C525"/>
    <mergeCell ref="B773:C773"/>
    <mergeCell ref="B529:C529"/>
    <mergeCell ref="B535:C535"/>
    <mergeCell ref="B541:C541"/>
    <mergeCell ref="B549:C549"/>
    <mergeCell ref="A190:A191"/>
    <mergeCell ref="C190:C191"/>
    <mergeCell ref="A199:A200"/>
    <mergeCell ref="C199:C200"/>
    <mergeCell ref="B321:C321"/>
    <mergeCell ref="A322:A323"/>
    <mergeCell ref="C322:C323"/>
    <mergeCell ref="A326:A327"/>
    <mergeCell ref="C326:C327"/>
    <mergeCell ref="C194:C195"/>
    <mergeCell ref="C196:C197"/>
    <mergeCell ref="A201:A202"/>
    <mergeCell ref="C201:C202"/>
    <mergeCell ref="A203:A204"/>
    <mergeCell ref="C203:C204"/>
    <mergeCell ref="B206:C206"/>
    <mergeCell ref="B211:C211"/>
    <mergeCell ref="B224:C224"/>
    <mergeCell ref="B284:C284"/>
    <mergeCell ref="A288:A289"/>
    <mergeCell ref="C288:C289"/>
    <mergeCell ref="B313:C313"/>
    <mergeCell ref="B185:C185"/>
    <mergeCell ref="A186:A187"/>
    <mergeCell ref="C186:C187"/>
    <mergeCell ref="A188:A189"/>
    <mergeCell ref="C188:C189"/>
    <mergeCell ref="A159:A160"/>
    <mergeCell ref="C159:C160"/>
    <mergeCell ref="B178:C178"/>
    <mergeCell ref="B161:C161"/>
    <mergeCell ref="A162:A163"/>
    <mergeCell ref="C162:C163"/>
    <mergeCell ref="A164:A165"/>
    <mergeCell ref="C164:C165"/>
    <mergeCell ref="A166:A167"/>
    <mergeCell ref="C166:C167"/>
    <mergeCell ref="A168:A169"/>
    <mergeCell ref="C168:C169"/>
    <mergeCell ref="A170:A171"/>
    <mergeCell ref="C170:C171"/>
    <mergeCell ref="C172:C173"/>
    <mergeCell ref="A141:A142"/>
    <mergeCell ref="A143:A144"/>
    <mergeCell ref="A137:A138"/>
    <mergeCell ref="C137:C138"/>
    <mergeCell ref="C141:C142"/>
    <mergeCell ref="C143:C144"/>
    <mergeCell ref="A128:A129"/>
    <mergeCell ref="A132:A133"/>
    <mergeCell ref="C128:C129"/>
    <mergeCell ref="C117:C118"/>
    <mergeCell ref="B119:C119"/>
    <mergeCell ref="A130:A131"/>
    <mergeCell ref="A111:A112"/>
    <mergeCell ref="C111:C112"/>
    <mergeCell ref="A113:A114"/>
    <mergeCell ref="C113:C114"/>
    <mergeCell ref="B135:C135"/>
    <mergeCell ref="B140:C140"/>
    <mergeCell ref="A120:A121"/>
    <mergeCell ref="C120:C121"/>
    <mergeCell ref="A122:A123"/>
    <mergeCell ref="A124:A125"/>
    <mergeCell ref="A126:A127"/>
    <mergeCell ref="C122:C123"/>
    <mergeCell ref="C124:C125"/>
    <mergeCell ref="C126:C127"/>
    <mergeCell ref="A101:A102"/>
    <mergeCell ref="C101:C102"/>
    <mergeCell ref="A103:A104"/>
    <mergeCell ref="B86:C86"/>
    <mergeCell ref="A87:A88"/>
    <mergeCell ref="A172:A173"/>
    <mergeCell ref="B268:C268"/>
    <mergeCell ref="A192:A193"/>
    <mergeCell ref="A194:A195"/>
    <mergeCell ref="A196:A197"/>
    <mergeCell ref="C192:C193"/>
    <mergeCell ref="A145:A146"/>
    <mergeCell ref="C145:C146"/>
    <mergeCell ref="A147:A148"/>
    <mergeCell ref="C147:C148"/>
    <mergeCell ref="A149:A150"/>
    <mergeCell ref="C149:C150"/>
    <mergeCell ref="A152:A153"/>
    <mergeCell ref="C152:C153"/>
    <mergeCell ref="B157:C157"/>
    <mergeCell ref="A105:A106"/>
    <mergeCell ref="C105:C106"/>
    <mergeCell ref="B115:C115"/>
    <mergeCell ref="A117:A118"/>
    <mergeCell ref="A72:A73"/>
    <mergeCell ref="A74:A75"/>
    <mergeCell ref="A76:A77"/>
    <mergeCell ref="C132:C133"/>
    <mergeCell ref="C130:C131"/>
    <mergeCell ref="B134:C134"/>
    <mergeCell ref="C78:C79"/>
    <mergeCell ref="A80:A81"/>
    <mergeCell ref="C80:C81"/>
    <mergeCell ref="A107:A108"/>
    <mergeCell ref="C107:C108"/>
    <mergeCell ref="A109:A110"/>
    <mergeCell ref="C109:C110"/>
    <mergeCell ref="C87:C88"/>
    <mergeCell ref="A89:A90"/>
    <mergeCell ref="C89:C90"/>
    <mergeCell ref="A91:A92"/>
    <mergeCell ref="C91:C92"/>
    <mergeCell ref="A93:A94"/>
    <mergeCell ref="C93:C94"/>
    <mergeCell ref="C95:C96"/>
    <mergeCell ref="A97:A98"/>
    <mergeCell ref="C97:C98"/>
    <mergeCell ref="B99:C99"/>
    <mergeCell ref="C74:C75"/>
    <mergeCell ref="C76:C77"/>
    <mergeCell ref="A56:A57"/>
    <mergeCell ref="C103:C104"/>
    <mergeCell ref="A84:A85"/>
    <mergeCell ref="A95:A96"/>
    <mergeCell ref="C49:C50"/>
    <mergeCell ref="B51:C51"/>
    <mergeCell ref="A52:A53"/>
    <mergeCell ref="C52:C53"/>
    <mergeCell ref="A54:A55"/>
    <mergeCell ref="C54:C55"/>
    <mergeCell ref="B82:C82"/>
    <mergeCell ref="A70:A71"/>
    <mergeCell ref="C70:C71"/>
    <mergeCell ref="A60:A61"/>
    <mergeCell ref="C60:C61"/>
    <mergeCell ref="A62:A63"/>
    <mergeCell ref="C62:C63"/>
    <mergeCell ref="B65:C65"/>
    <mergeCell ref="A67:A68"/>
    <mergeCell ref="C67:C68"/>
    <mergeCell ref="B69:C69"/>
    <mergeCell ref="A78:A79"/>
    <mergeCell ref="C56:C57"/>
    <mergeCell ref="A58:A59"/>
    <mergeCell ref="C58:C59"/>
    <mergeCell ref="C84:C85"/>
    <mergeCell ref="A2:C2"/>
    <mergeCell ref="B5:C5"/>
    <mergeCell ref="A6:C6"/>
    <mergeCell ref="B7:C7"/>
    <mergeCell ref="B14:C14"/>
    <mergeCell ref="B18:C18"/>
    <mergeCell ref="C19:C20"/>
    <mergeCell ref="B32:C32"/>
    <mergeCell ref="A3:A4"/>
    <mergeCell ref="B3:B4"/>
    <mergeCell ref="C3:C4"/>
    <mergeCell ref="A37:A38"/>
    <mergeCell ref="B46:C46"/>
    <mergeCell ref="A49:A50"/>
    <mergeCell ref="A19:A20"/>
    <mergeCell ref="A34:A35"/>
    <mergeCell ref="C34:C35"/>
    <mergeCell ref="C37:C38"/>
    <mergeCell ref="A47:C47"/>
    <mergeCell ref="C72:C73"/>
  </mergeCells>
  <phoneticPr fontId="7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rowBreaks count="2" manualBreakCount="2">
    <brk id="83" max="2" man="1"/>
    <brk id="743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Q14"/>
  <sheetViews>
    <sheetView view="pageBreakPreview" zoomScale="130" zoomScaleNormal="100" zoomScaleSheetLayoutView="130" workbookViewId="0">
      <pane xSplit="1" ySplit="1" topLeftCell="B2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defaultRowHeight="15" x14ac:dyDescent="0.2"/>
  <cols>
    <col min="1" max="1" width="23" style="249" customWidth="1"/>
    <col min="2" max="2" width="30.5703125" style="249" customWidth="1"/>
    <col min="3" max="3" width="30.85546875" style="249" customWidth="1"/>
    <col min="4" max="4" width="11.28515625" style="249" customWidth="1"/>
    <col min="5" max="256" width="9.140625" style="249"/>
    <col min="257" max="257" width="23" style="249" customWidth="1"/>
    <col min="258" max="259" width="27.28515625" style="249" customWidth="1"/>
    <col min="260" max="260" width="11.28515625" style="249" customWidth="1"/>
    <col min="261" max="512" width="9.140625" style="249"/>
    <col min="513" max="513" width="23" style="249" customWidth="1"/>
    <col min="514" max="515" width="27.28515625" style="249" customWidth="1"/>
    <col min="516" max="516" width="11.28515625" style="249" customWidth="1"/>
    <col min="517" max="768" width="9.140625" style="249"/>
    <col min="769" max="769" width="23" style="249" customWidth="1"/>
    <col min="770" max="771" width="27.28515625" style="249" customWidth="1"/>
    <col min="772" max="772" width="11.28515625" style="249" customWidth="1"/>
    <col min="773" max="1024" width="9.140625" style="249"/>
    <col min="1025" max="1025" width="23" style="249" customWidth="1"/>
    <col min="1026" max="1027" width="27.28515625" style="249" customWidth="1"/>
    <col min="1028" max="1028" width="11.28515625" style="249" customWidth="1"/>
    <col min="1029" max="1280" width="9.140625" style="249"/>
    <col min="1281" max="1281" width="23" style="249" customWidth="1"/>
    <col min="1282" max="1283" width="27.28515625" style="249" customWidth="1"/>
    <col min="1284" max="1284" width="11.28515625" style="249" customWidth="1"/>
    <col min="1285" max="1536" width="9.140625" style="249"/>
    <col min="1537" max="1537" width="23" style="249" customWidth="1"/>
    <col min="1538" max="1539" width="27.28515625" style="249" customWidth="1"/>
    <col min="1540" max="1540" width="11.28515625" style="249" customWidth="1"/>
    <col min="1541" max="1792" width="9.140625" style="249"/>
    <col min="1793" max="1793" width="23" style="249" customWidth="1"/>
    <col min="1794" max="1795" width="27.28515625" style="249" customWidth="1"/>
    <col min="1796" max="1796" width="11.28515625" style="249" customWidth="1"/>
    <col min="1797" max="2048" width="9.140625" style="249"/>
    <col min="2049" max="2049" width="23" style="249" customWidth="1"/>
    <col min="2050" max="2051" width="27.28515625" style="249" customWidth="1"/>
    <col min="2052" max="2052" width="11.28515625" style="249" customWidth="1"/>
    <col min="2053" max="2304" width="9.140625" style="249"/>
    <col min="2305" max="2305" width="23" style="249" customWidth="1"/>
    <col min="2306" max="2307" width="27.28515625" style="249" customWidth="1"/>
    <col min="2308" max="2308" width="11.28515625" style="249" customWidth="1"/>
    <col min="2309" max="2560" width="9.140625" style="249"/>
    <col min="2561" max="2561" width="23" style="249" customWidth="1"/>
    <col min="2562" max="2563" width="27.28515625" style="249" customWidth="1"/>
    <col min="2564" max="2564" width="11.28515625" style="249" customWidth="1"/>
    <col min="2565" max="2816" width="9.140625" style="249"/>
    <col min="2817" max="2817" width="23" style="249" customWidth="1"/>
    <col min="2818" max="2819" width="27.28515625" style="249" customWidth="1"/>
    <col min="2820" max="2820" width="11.28515625" style="249" customWidth="1"/>
    <col min="2821" max="3072" width="9.140625" style="249"/>
    <col min="3073" max="3073" width="23" style="249" customWidth="1"/>
    <col min="3074" max="3075" width="27.28515625" style="249" customWidth="1"/>
    <col min="3076" max="3076" width="11.28515625" style="249" customWidth="1"/>
    <col min="3077" max="3328" width="9.140625" style="249"/>
    <col min="3329" max="3329" width="23" style="249" customWidth="1"/>
    <col min="3330" max="3331" width="27.28515625" style="249" customWidth="1"/>
    <col min="3332" max="3332" width="11.28515625" style="249" customWidth="1"/>
    <col min="3333" max="3584" width="9.140625" style="249"/>
    <col min="3585" max="3585" width="23" style="249" customWidth="1"/>
    <col min="3586" max="3587" width="27.28515625" style="249" customWidth="1"/>
    <col min="3588" max="3588" width="11.28515625" style="249" customWidth="1"/>
    <col min="3589" max="3840" width="9.140625" style="249"/>
    <col min="3841" max="3841" width="23" style="249" customWidth="1"/>
    <col min="3842" max="3843" width="27.28515625" style="249" customWidth="1"/>
    <col min="3844" max="3844" width="11.28515625" style="249" customWidth="1"/>
    <col min="3845" max="4096" width="9.140625" style="249"/>
    <col min="4097" max="4097" width="23" style="249" customWidth="1"/>
    <col min="4098" max="4099" width="27.28515625" style="249" customWidth="1"/>
    <col min="4100" max="4100" width="11.28515625" style="249" customWidth="1"/>
    <col min="4101" max="4352" width="9.140625" style="249"/>
    <col min="4353" max="4353" width="23" style="249" customWidth="1"/>
    <col min="4354" max="4355" width="27.28515625" style="249" customWidth="1"/>
    <col min="4356" max="4356" width="11.28515625" style="249" customWidth="1"/>
    <col min="4357" max="4608" width="9.140625" style="249"/>
    <col min="4609" max="4609" width="23" style="249" customWidth="1"/>
    <col min="4610" max="4611" width="27.28515625" style="249" customWidth="1"/>
    <col min="4612" max="4612" width="11.28515625" style="249" customWidth="1"/>
    <col min="4613" max="4864" width="9.140625" style="249"/>
    <col min="4865" max="4865" width="23" style="249" customWidth="1"/>
    <col min="4866" max="4867" width="27.28515625" style="249" customWidth="1"/>
    <col min="4868" max="4868" width="11.28515625" style="249" customWidth="1"/>
    <col min="4869" max="5120" width="9.140625" style="249"/>
    <col min="5121" max="5121" width="23" style="249" customWidth="1"/>
    <col min="5122" max="5123" width="27.28515625" style="249" customWidth="1"/>
    <col min="5124" max="5124" width="11.28515625" style="249" customWidth="1"/>
    <col min="5125" max="5376" width="9.140625" style="249"/>
    <col min="5377" max="5377" width="23" style="249" customWidth="1"/>
    <col min="5378" max="5379" width="27.28515625" style="249" customWidth="1"/>
    <col min="5380" max="5380" width="11.28515625" style="249" customWidth="1"/>
    <col min="5381" max="5632" width="9.140625" style="249"/>
    <col min="5633" max="5633" width="23" style="249" customWidth="1"/>
    <col min="5634" max="5635" width="27.28515625" style="249" customWidth="1"/>
    <col min="5636" max="5636" width="11.28515625" style="249" customWidth="1"/>
    <col min="5637" max="5888" width="9.140625" style="249"/>
    <col min="5889" max="5889" width="23" style="249" customWidth="1"/>
    <col min="5890" max="5891" width="27.28515625" style="249" customWidth="1"/>
    <col min="5892" max="5892" width="11.28515625" style="249" customWidth="1"/>
    <col min="5893" max="6144" width="9.140625" style="249"/>
    <col min="6145" max="6145" width="23" style="249" customWidth="1"/>
    <col min="6146" max="6147" width="27.28515625" style="249" customWidth="1"/>
    <col min="6148" max="6148" width="11.28515625" style="249" customWidth="1"/>
    <col min="6149" max="6400" width="9.140625" style="249"/>
    <col min="6401" max="6401" width="23" style="249" customWidth="1"/>
    <col min="6402" max="6403" width="27.28515625" style="249" customWidth="1"/>
    <col min="6404" max="6404" width="11.28515625" style="249" customWidth="1"/>
    <col min="6405" max="6656" width="9.140625" style="249"/>
    <col min="6657" max="6657" width="23" style="249" customWidth="1"/>
    <col min="6658" max="6659" width="27.28515625" style="249" customWidth="1"/>
    <col min="6660" max="6660" width="11.28515625" style="249" customWidth="1"/>
    <col min="6661" max="6912" width="9.140625" style="249"/>
    <col min="6913" max="6913" width="23" style="249" customWidth="1"/>
    <col min="6914" max="6915" width="27.28515625" style="249" customWidth="1"/>
    <col min="6916" max="6916" width="11.28515625" style="249" customWidth="1"/>
    <col min="6917" max="7168" width="9.140625" style="249"/>
    <col min="7169" max="7169" width="23" style="249" customWidth="1"/>
    <col min="7170" max="7171" width="27.28515625" style="249" customWidth="1"/>
    <col min="7172" max="7172" width="11.28515625" style="249" customWidth="1"/>
    <col min="7173" max="7424" width="9.140625" style="249"/>
    <col min="7425" max="7425" width="23" style="249" customWidth="1"/>
    <col min="7426" max="7427" width="27.28515625" style="249" customWidth="1"/>
    <col min="7428" max="7428" width="11.28515625" style="249" customWidth="1"/>
    <col min="7429" max="7680" width="9.140625" style="249"/>
    <col min="7681" max="7681" width="23" style="249" customWidth="1"/>
    <col min="7682" max="7683" width="27.28515625" style="249" customWidth="1"/>
    <col min="7684" max="7684" width="11.28515625" style="249" customWidth="1"/>
    <col min="7685" max="7936" width="9.140625" style="249"/>
    <col min="7937" max="7937" width="23" style="249" customWidth="1"/>
    <col min="7938" max="7939" width="27.28515625" style="249" customWidth="1"/>
    <col min="7940" max="7940" width="11.28515625" style="249" customWidth="1"/>
    <col min="7941" max="8192" width="9.140625" style="249"/>
    <col min="8193" max="8193" width="23" style="249" customWidth="1"/>
    <col min="8194" max="8195" width="27.28515625" style="249" customWidth="1"/>
    <col min="8196" max="8196" width="11.28515625" style="249" customWidth="1"/>
    <col min="8197" max="8448" width="9.140625" style="249"/>
    <col min="8449" max="8449" width="23" style="249" customWidth="1"/>
    <col min="8450" max="8451" width="27.28515625" style="249" customWidth="1"/>
    <col min="8452" max="8452" width="11.28515625" style="249" customWidth="1"/>
    <col min="8453" max="8704" width="9.140625" style="249"/>
    <col min="8705" max="8705" width="23" style="249" customWidth="1"/>
    <col min="8706" max="8707" width="27.28515625" style="249" customWidth="1"/>
    <col min="8708" max="8708" width="11.28515625" style="249" customWidth="1"/>
    <col min="8709" max="8960" width="9.140625" style="249"/>
    <col min="8961" max="8961" width="23" style="249" customWidth="1"/>
    <col min="8962" max="8963" width="27.28515625" style="249" customWidth="1"/>
    <col min="8964" max="8964" width="11.28515625" style="249" customWidth="1"/>
    <col min="8965" max="9216" width="9.140625" style="249"/>
    <col min="9217" max="9217" width="23" style="249" customWidth="1"/>
    <col min="9218" max="9219" width="27.28515625" style="249" customWidth="1"/>
    <col min="9220" max="9220" width="11.28515625" style="249" customWidth="1"/>
    <col min="9221" max="9472" width="9.140625" style="249"/>
    <col min="9473" max="9473" width="23" style="249" customWidth="1"/>
    <col min="9474" max="9475" width="27.28515625" style="249" customWidth="1"/>
    <col min="9476" max="9476" width="11.28515625" style="249" customWidth="1"/>
    <col min="9477" max="9728" width="9.140625" style="249"/>
    <col min="9729" max="9729" width="23" style="249" customWidth="1"/>
    <col min="9730" max="9731" width="27.28515625" style="249" customWidth="1"/>
    <col min="9732" max="9732" width="11.28515625" style="249" customWidth="1"/>
    <col min="9733" max="9984" width="9.140625" style="249"/>
    <col min="9985" max="9985" width="23" style="249" customWidth="1"/>
    <col min="9986" max="9987" width="27.28515625" style="249" customWidth="1"/>
    <col min="9988" max="9988" width="11.28515625" style="249" customWidth="1"/>
    <col min="9989" max="10240" width="9.140625" style="249"/>
    <col min="10241" max="10241" width="23" style="249" customWidth="1"/>
    <col min="10242" max="10243" width="27.28515625" style="249" customWidth="1"/>
    <col min="10244" max="10244" width="11.28515625" style="249" customWidth="1"/>
    <col min="10245" max="10496" width="9.140625" style="249"/>
    <col min="10497" max="10497" width="23" style="249" customWidth="1"/>
    <col min="10498" max="10499" width="27.28515625" style="249" customWidth="1"/>
    <col min="10500" max="10500" width="11.28515625" style="249" customWidth="1"/>
    <col min="10501" max="10752" width="9.140625" style="249"/>
    <col min="10753" max="10753" width="23" style="249" customWidth="1"/>
    <col min="10754" max="10755" width="27.28515625" style="249" customWidth="1"/>
    <col min="10756" max="10756" width="11.28515625" style="249" customWidth="1"/>
    <col min="10757" max="11008" width="9.140625" style="249"/>
    <col min="11009" max="11009" width="23" style="249" customWidth="1"/>
    <col min="11010" max="11011" width="27.28515625" style="249" customWidth="1"/>
    <col min="11012" max="11012" width="11.28515625" style="249" customWidth="1"/>
    <col min="11013" max="11264" width="9.140625" style="249"/>
    <col min="11265" max="11265" width="23" style="249" customWidth="1"/>
    <col min="11266" max="11267" width="27.28515625" style="249" customWidth="1"/>
    <col min="11268" max="11268" width="11.28515625" style="249" customWidth="1"/>
    <col min="11269" max="11520" width="9.140625" style="249"/>
    <col min="11521" max="11521" width="23" style="249" customWidth="1"/>
    <col min="11522" max="11523" width="27.28515625" style="249" customWidth="1"/>
    <col min="11524" max="11524" width="11.28515625" style="249" customWidth="1"/>
    <col min="11525" max="11776" width="9.140625" style="249"/>
    <col min="11777" max="11777" width="23" style="249" customWidth="1"/>
    <col min="11778" max="11779" width="27.28515625" style="249" customWidth="1"/>
    <col min="11780" max="11780" width="11.28515625" style="249" customWidth="1"/>
    <col min="11781" max="12032" width="9.140625" style="249"/>
    <col min="12033" max="12033" width="23" style="249" customWidth="1"/>
    <col min="12034" max="12035" width="27.28515625" style="249" customWidth="1"/>
    <col min="12036" max="12036" width="11.28515625" style="249" customWidth="1"/>
    <col min="12037" max="12288" width="9.140625" style="249"/>
    <col min="12289" max="12289" width="23" style="249" customWidth="1"/>
    <col min="12290" max="12291" width="27.28515625" style="249" customWidth="1"/>
    <col min="12292" max="12292" width="11.28515625" style="249" customWidth="1"/>
    <col min="12293" max="12544" width="9.140625" style="249"/>
    <col min="12545" max="12545" width="23" style="249" customWidth="1"/>
    <col min="12546" max="12547" width="27.28515625" style="249" customWidth="1"/>
    <col min="12548" max="12548" width="11.28515625" style="249" customWidth="1"/>
    <col min="12549" max="12800" width="9.140625" style="249"/>
    <col min="12801" max="12801" width="23" style="249" customWidth="1"/>
    <col min="12802" max="12803" width="27.28515625" style="249" customWidth="1"/>
    <col min="12804" max="12804" width="11.28515625" style="249" customWidth="1"/>
    <col min="12805" max="13056" width="9.140625" style="249"/>
    <col min="13057" max="13057" width="23" style="249" customWidth="1"/>
    <col min="13058" max="13059" width="27.28515625" style="249" customWidth="1"/>
    <col min="13060" max="13060" width="11.28515625" style="249" customWidth="1"/>
    <col min="13061" max="13312" width="9.140625" style="249"/>
    <col min="13313" max="13313" width="23" style="249" customWidth="1"/>
    <col min="13314" max="13315" width="27.28515625" style="249" customWidth="1"/>
    <col min="13316" max="13316" width="11.28515625" style="249" customWidth="1"/>
    <col min="13317" max="13568" width="9.140625" style="249"/>
    <col min="13569" max="13569" width="23" style="249" customWidth="1"/>
    <col min="13570" max="13571" width="27.28515625" style="249" customWidth="1"/>
    <col min="13572" max="13572" width="11.28515625" style="249" customWidth="1"/>
    <col min="13573" max="13824" width="9.140625" style="249"/>
    <col min="13825" max="13825" width="23" style="249" customWidth="1"/>
    <col min="13826" max="13827" width="27.28515625" style="249" customWidth="1"/>
    <col min="13828" max="13828" width="11.28515625" style="249" customWidth="1"/>
    <col min="13829" max="14080" width="9.140625" style="249"/>
    <col min="14081" max="14081" width="23" style="249" customWidth="1"/>
    <col min="14082" max="14083" width="27.28515625" style="249" customWidth="1"/>
    <col min="14084" max="14084" width="11.28515625" style="249" customWidth="1"/>
    <col min="14085" max="14336" width="9.140625" style="249"/>
    <col min="14337" max="14337" width="23" style="249" customWidth="1"/>
    <col min="14338" max="14339" width="27.28515625" style="249" customWidth="1"/>
    <col min="14340" max="14340" width="11.28515625" style="249" customWidth="1"/>
    <col min="14341" max="14592" width="9.140625" style="249"/>
    <col min="14593" max="14593" width="23" style="249" customWidth="1"/>
    <col min="14594" max="14595" width="27.28515625" style="249" customWidth="1"/>
    <col min="14596" max="14596" width="11.28515625" style="249" customWidth="1"/>
    <col min="14597" max="14848" width="9.140625" style="249"/>
    <col min="14849" max="14849" width="23" style="249" customWidth="1"/>
    <col min="14850" max="14851" width="27.28515625" style="249" customWidth="1"/>
    <col min="14852" max="14852" width="11.28515625" style="249" customWidth="1"/>
    <col min="14853" max="15104" width="9.140625" style="249"/>
    <col min="15105" max="15105" width="23" style="249" customWidth="1"/>
    <col min="15106" max="15107" width="27.28515625" style="249" customWidth="1"/>
    <col min="15108" max="15108" width="11.28515625" style="249" customWidth="1"/>
    <col min="15109" max="15360" width="9.140625" style="249"/>
    <col min="15361" max="15361" width="23" style="249" customWidth="1"/>
    <col min="15362" max="15363" width="27.28515625" style="249" customWidth="1"/>
    <col min="15364" max="15364" width="11.28515625" style="249" customWidth="1"/>
    <col min="15365" max="15616" width="9.140625" style="249"/>
    <col min="15617" max="15617" width="23" style="249" customWidth="1"/>
    <col min="15618" max="15619" width="27.28515625" style="249" customWidth="1"/>
    <col min="15620" max="15620" width="11.28515625" style="249" customWidth="1"/>
    <col min="15621" max="15872" width="9.140625" style="249"/>
    <col min="15873" max="15873" width="23" style="249" customWidth="1"/>
    <col min="15874" max="15875" width="27.28515625" style="249" customWidth="1"/>
    <col min="15876" max="15876" width="11.28515625" style="249" customWidth="1"/>
    <col min="15877" max="16128" width="9.140625" style="249"/>
    <col min="16129" max="16129" width="23" style="249" customWidth="1"/>
    <col min="16130" max="16131" width="27.28515625" style="249" customWidth="1"/>
    <col min="16132" max="16132" width="11.28515625" style="249" customWidth="1"/>
    <col min="16133" max="16384" width="9.140625" style="249"/>
  </cols>
  <sheetData>
    <row r="1" spans="1:17" ht="56.25" customHeight="1" x14ac:dyDescent="0.2">
      <c r="A1" s="439"/>
      <c r="C1" s="500" t="s">
        <v>3249</v>
      </c>
      <c r="D1" s="95"/>
      <c r="E1" s="95"/>
    </row>
    <row r="2" spans="1:17" ht="42" customHeight="1" x14ac:dyDescent="0.3">
      <c r="A2" s="746" t="s">
        <v>3248</v>
      </c>
      <c r="B2" s="746"/>
      <c r="C2" s="746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</row>
    <row r="3" spans="1:17" ht="48" x14ac:dyDescent="0.2">
      <c r="A3" s="440" t="s">
        <v>2851</v>
      </c>
      <c r="B3" s="440" t="s">
        <v>2852</v>
      </c>
      <c r="C3" s="440" t="s">
        <v>2853</v>
      </c>
    </row>
    <row r="4" spans="1:17" x14ac:dyDescent="0.2">
      <c r="A4" s="441" t="s">
        <v>2854</v>
      </c>
      <c r="B4" s="442">
        <v>0.60119999999999996</v>
      </c>
      <c r="C4" s="443">
        <v>1708.8</v>
      </c>
      <c r="D4" s="313"/>
    </row>
    <row r="5" spans="1:17" x14ac:dyDescent="0.2">
      <c r="A5" s="441" t="s">
        <v>2855</v>
      </c>
      <c r="B5" s="442">
        <v>0.73470000000000002</v>
      </c>
      <c r="C5" s="443">
        <v>2088.25</v>
      </c>
      <c r="D5" s="314"/>
    </row>
    <row r="6" spans="1:17" x14ac:dyDescent="0.2">
      <c r="A6" s="441" t="s">
        <v>2856</v>
      </c>
      <c r="B6" s="442">
        <v>0.75819999999999999</v>
      </c>
      <c r="C6" s="443">
        <v>2155.0500000000002</v>
      </c>
      <c r="D6" s="314"/>
    </row>
    <row r="7" spans="1:17" x14ac:dyDescent="0.2">
      <c r="A7" s="441" t="s">
        <v>2857</v>
      </c>
      <c r="B7" s="442">
        <v>0.88839999999999997</v>
      </c>
      <c r="C7" s="443">
        <v>2525.12</v>
      </c>
      <c r="D7" s="314"/>
    </row>
    <row r="8" spans="1:17" x14ac:dyDescent="0.2">
      <c r="A8" s="441" t="s">
        <v>2858</v>
      </c>
      <c r="B8" s="442">
        <v>0.97989999999999999</v>
      </c>
      <c r="C8" s="443">
        <v>2785.19</v>
      </c>
      <c r="D8" s="314"/>
    </row>
    <row r="9" spans="1:17" x14ac:dyDescent="0.2">
      <c r="A9" s="441" t="s">
        <v>2859</v>
      </c>
      <c r="B9" s="442">
        <v>1.0383</v>
      </c>
      <c r="C9" s="443">
        <v>2951.18</v>
      </c>
      <c r="D9" s="314"/>
    </row>
    <row r="10" spans="1:17" x14ac:dyDescent="0.2">
      <c r="A10" s="441" t="s">
        <v>2860</v>
      </c>
      <c r="B10" s="442">
        <v>1.0641</v>
      </c>
      <c r="C10" s="443">
        <v>3024.51</v>
      </c>
      <c r="D10" s="314"/>
    </row>
    <row r="11" spans="1:17" x14ac:dyDescent="0.2">
      <c r="A11" s="441" t="s">
        <v>2861</v>
      </c>
      <c r="B11" s="442">
        <v>1.1263000000000001</v>
      </c>
      <c r="C11" s="443">
        <v>3201.31</v>
      </c>
      <c r="D11" s="314"/>
    </row>
    <row r="12" spans="1:17" x14ac:dyDescent="0.2">
      <c r="A12" s="441" t="s">
        <v>2862</v>
      </c>
      <c r="B12" s="442">
        <v>1.1912</v>
      </c>
      <c r="C12" s="443">
        <v>3385.77</v>
      </c>
      <c r="D12" s="314"/>
    </row>
    <row r="13" spans="1:17" x14ac:dyDescent="0.2">
      <c r="A13" s="441" t="s">
        <v>2863</v>
      </c>
      <c r="B13" s="442">
        <v>1.2594000000000001</v>
      </c>
      <c r="C13" s="443">
        <v>3579.62</v>
      </c>
      <c r="D13" s="314"/>
    </row>
    <row r="14" spans="1:17" x14ac:dyDescent="0.2">
      <c r="A14" s="441" t="s">
        <v>2864</v>
      </c>
      <c r="B14" s="442">
        <v>1.5808</v>
      </c>
      <c r="C14" s="443">
        <v>4493.1400000000003</v>
      </c>
      <c r="D14" s="314"/>
    </row>
  </sheetData>
  <mergeCells count="1">
    <mergeCell ref="A2:C2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J67"/>
  <sheetViews>
    <sheetView view="pageBreakPreview" zoomScale="130" zoomScaleNormal="100" zoomScaleSheetLayoutView="130" workbookViewId="0">
      <pane xSplit="1" ySplit="2" topLeftCell="E57" activePane="bottomRight" state="frozen"/>
      <selection pane="topRight" activeCell="B1" sqref="B1"/>
      <selection pane="bottomLeft" activeCell="A4" sqref="A4"/>
      <selection pane="bottomRight" activeCell="D71" sqref="D71"/>
    </sheetView>
  </sheetViews>
  <sheetFormatPr defaultRowHeight="12.75" x14ac:dyDescent="0.2"/>
  <cols>
    <col min="1" max="1" width="9.140625" style="6"/>
    <col min="2" max="2" width="23" style="306" customWidth="1"/>
    <col min="3" max="3" width="8.140625" style="273" customWidth="1"/>
    <col min="4" max="4" width="8.28515625" style="273" customWidth="1"/>
    <col min="5" max="5" width="8" style="273" customWidth="1"/>
    <col min="6" max="6" width="8.42578125" style="273" customWidth="1"/>
    <col min="7" max="7" width="8.28515625" style="273" customWidth="1"/>
    <col min="8" max="8" width="8.42578125" style="310" customWidth="1"/>
    <col min="9" max="9" width="8.7109375" style="310" customWidth="1"/>
    <col min="10" max="10" width="7.5703125" style="6" customWidth="1"/>
    <col min="11" max="252" width="9.140625" style="6"/>
    <col min="253" max="253" width="28" style="6" customWidth="1"/>
    <col min="254" max="254" width="7.42578125" style="6" customWidth="1"/>
    <col min="255" max="255" width="9" style="6" customWidth="1"/>
    <col min="256" max="256" width="8.140625" style="6" customWidth="1"/>
    <col min="257" max="257" width="8.28515625" style="6" customWidth="1"/>
    <col min="258" max="258" width="10.140625" style="6" customWidth="1"/>
    <col min="259" max="259" width="10.7109375" style="6" customWidth="1"/>
    <col min="260" max="260" width="10" style="6" customWidth="1"/>
    <col min="261" max="262" width="8" style="6" customWidth="1"/>
    <col min="263" max="508" width="9.140625" style="6"/>
    <col min="509" max="509" width="28" style="6" customWidth="1"/>
    <col min="510" max="510" width="7.42578125" style="6" customWidth="1"/>
    <col min="511" max="511" width="9" style="6" customWidth="1"/>
    <col min="512" max="512" width="8.140625" style="6" customWidth="1"/>
    <col min="513" max="513" width="8.28515625" style="6" customWidth="1"/>
    <col min="514" max="514" width="10.140625" style="6" customWidth="1"/>
    <col min="515" max="515" width="10.7109375" style="6" customWidth="1"/>
    <col min="516" max="516" width="10" style="6" customWidth="1"/>
    <col min="517" max="518" width="8" style="6" customWidth="1"/>
    <col min="519" max="764" width="9.140625" style="6"/>
    <col min="765" max="765" width="28" style="6" customWidth="1"/>
    <col min="766" max="766" width="7.42578125" style="6" customWidth="1"/>
    <col min="767" max="767" width="9" style="6" customWidth="1"/>
    <col min="768" max="768" width="8.140625" style="6" customWidth="1"/>
    <col min="769" max="769" width="8.28515625" style="6" customWidth="1"/>
    <col min="770" max="770" width="10.140625" style="6" customWidth="1"/>
    <col min="771" max="771" width="10.7109375" style="6" customWidth="1"/>
    <col min="772" max="772" width="10" style="6" customWidth="1"/>
    <col min="773" max="774" width="8" style="6" customWidth="1"/>
    <col min="775" max="1020" width="9.140625" style="6"/>
    <col min="1021" max="1021" width="28" style="6" customWidth="1"/>
    <col min="1022" max="1022" width="7.42578125" style="6" customWidth="1"/>
    <col min="1023" max="1023" width="9" style="6" customWidth="1"/>
    <col min="1024" max="1024" width="8.140625" style="6" customWidth="1"/>
    <col min="1025" max="1025" width="8.28515625" style="6" customWidth="1"/>
    <col min="1026" max="1026" width="10.140625" style="6" customWidth="1"/>
    <col min="1027" max="1027" width="10.7109375" style="6" customWidth="1"/>
    <col min="1028" max="1028" width="10" style="6" customWidth="1"/>
    <col min="1029" max="1030" width="8" style="6" customWidth="1"/>
    <col min="1031" max="1276" width="9.140625" style="6"/>
    <col min="1277" max="1277" width="28" style="6" customWidth="1"/>
    <col min="1278" max="1278" width="7.42578125" style="6" customWidth="1"/>
    <col min="1279" max="1279" width="9" style="6" customWidth="1"/>
    <col min="1280" max="1280" width="8.140625" style="6" customWidth="1"/>
    <col min="1281" max="1281" width="8.28515625" style="6" customWidth="1"/>
    <col min="1282" max="1282" width="10.140625" style="6" customWidth="1"/>
    <col min="1283" max="1283" width="10.7109375" style="6" customWidth="1"/>
    <col min="1284" max="1284" width="10" style="6" customWidth="1"/>
    <col min="1285" max="1286" width="8" style="6" customWidth="1"/>
    <col min="1287" max="1532" width="9.140625" style="6"/>
    <col min="1533" max="1533" width="28" style="6" customWidth="1"/>
    <col min="1534" max="1534" width="7.42578125" style="6" customWidth="1"/>
    <col min="1535" max="1535" width="9" style="6" customWidth="1"/>
    <col min="1536" max="1536" width="8.140625" style="6" customWidth="1"/>
    <col min="1537" max="1537" width="8.28515625" style="6" customWidth="1"/>
    <col min="1538" max="1538" width="10.140625" style="6" customWidth="1"/>
    <col min="1539" max="1539" width="10.7109375" style="6" customWidth="1"/>
    <col min="1540" max="1540" width="10" style="6" customWidth="1"/>
    <col min="1541" max="1542" width="8" style="6" customWidth="1"/>
    <col min="1543" max="1788" width="9.140625" style="6"/>
    <col min="1789" max="1789" width="28" style="6" customWidth="1"/>
    <col min="1790" max="1790" width="7.42578125" style="6" customWidth="1"/>
    <col min="1791" max="1791" width="9" style="6" customWidth="1"/>
    <col min="1792" max="1792" width="8.140625" style="6" customWidth="1"/>
    <col min="1793" max="1793" width="8.28515625" style="6" customWidth="1"/>
    <col min="1794" max="1794" width="10.140625" style="6" customWidth="1"/>
    <col min="1795" max="1795" width="10.7109375" style="6" customWidth="1"/>
    <col min="1796" max="1796" width="10" style="6" customWidth="1"/>
    <col min="1797" max="1798" width="8" style="6" customWidth="1"/>
    <col min="1799" max="2044" width="9.140625" style="6"/>
    <col min="2045" max="2045" width="28" style="6" customWidth="1"/>
    <col min="2046" max="2046" width="7.42578125" style="6" customWidth="1"/>
    <col min="2047" max="2047" width="9" style="6" customWidth="1"/>
    <col min="2048" max="2048" width="8.140625" style="6" customWidth="1"/>
    <col min="2049" max="2049" width="8.28515625" style="6" customWidth="1"/>
    <col min="2050" max="2050" width="10.140625" style="6" customWidth="1"/>
    <col min="2051" max="2051" width="10.7109375" style="6" customWidth="1"/>
    <col min="2052" max="2052" width="10" style="6" customWidth="1"/>
    <col min="2053" max="2054" width="8" style="6" customWidth="1"/>
    <col min="2055" max="2300" width="9.140625" style="6"/>
    <col min="2301" max="2301" width="28" style="6" customWidth="1"/>
    <col min="2302" max="2302" width="7.42578125" style="6" customWidth="1"/>
    <col min="2303" max="2303" width="9" style="6" customWidth="1"/>
    <col min="2304" max="2304" width="8.140625" style="6" customWidth="1"/>
    <col min="2305" max="2305" width="8.28515625" style="6" customWidth="1"/>
    <col min="2306" max="2306" width="10.140625" style="6" customWidth="1"/>
    <col min="2307" max="2307" width="10.7109375" style="6" customWidth="1"/>
    <col min="2308" max="2308" width="10" style="6" customWidth="1"/>
    <col min="2309" max="2310" width="8" style="6" customWidth="1"/>
    <col min="2311" max="2556" width="9.140625" style="6"/>
    <col min="2557" max="2557" width="28" style="6" customWidth="1"/>
    <col min="2558" max="2558" width="7.42578125" style="6" customWidth="1"/>
    <col min="2559" max="2559" width="9" style="6" customWidth="1"/>
    <col min="2560" max="2560" width="8.140625" style="6" customWidth="1"/>
    <col min="2561" max="2561" width="8.28515625" style="6" customWidth="1"/>
    <col min="2562" max="2562" width="10.140625" style="6" customWidth="1"/>
    <col min="2563" max="2563" width="10.7109375" style="6" customWidth="1"/>
    <col min="2564" max="2564" width="10" style="6" customWidth="1"/>
    <col min="2565" max="2566" width="8" style="6" customWidth="1"/>
    <col min="2567" max="2812" width="9.140625" style="6"/>
    <col min="2813" max="2813" width="28" style="6" customWidth="1"/>
    <col min="2814" max="2814" width="7.42578125" style="6" customWidth="1"/>
    <col min="2815" max="2815" width="9" style="6" customWidth="1"/>
    <col min="2816" max="2816" width="8.140625" style="6" customWidth="1"/>
    <col min="2817" max="2817" width="8.28515625" style="6" customWidth="1"/>
    <col min="2818" max="2818" width="10.140625" style="6" customWidth="1"/>
    <col min="2819" max="2819" width="10.7109375" style="6" customWidth="1"/>
    <col min="2820" max="2820" width="10" style="6" customWidth="1"/>
    <col min="2821" max="2822" width="8" style="6" customWidth="1"/>
    <col min="2823" max="3068" width="9.140625" style="6"/>
    <col min="3069" max="3069" width="28" style="6" customWidth="1"/>
    <col min="3070" max="3070" width="7.42578125" style="6" customWidth="1"/>
    <col min="3071" max="3071" width="9" style="6" customWidth="1"/>
    <col min="3072" max="3072" width="8.140625" style="6" customWidth="1"/>
    <col min="3073" max="3073" width="8.28515625" style="6" customWidth="1"/>
    <col min="3074" max="3074" width="10.140625" style="6" customWidth="1"/>
    <col min="3075" max="3075" width="10.7109375" style="6" customWidth="1"/>
    <col min="3076" max="3076" width="10" style="6" customWidth="1"/>
    <col min="3077" max="3078" width="8" style="6" customWidth="1"/>
    <col min="3079" max="3324" width="9.140625" style="6"/>
    <col min="3325" max="3325" width="28" style="6" customWidth="1"/>
    <col min="3326" max="3326" width="7.42578125" style="6" customWidth="1"/>
    <col min="3327" max="3327" width="9" style="6" customWidth="1"/>
    <col min="3328" max="3328" width="8.140625" style="6" customWidth="1"/>
    <col min="3329" max="3329" width="8.28515625" style="6" customWidth="1"/>
    <col min="3330" max="3330" width="10.140625" style="6" customWidth="1"/>
    <col min="3331" max="3331" width="10.7109375" style="6" customWidth="1"/>
    <col min="3332" max="3332" width="10" style="6" customWidth="1"/>
    <col min="3333" max="3334" width="8" style="6" customWidth="1"/>
    <col min="3335" max="3580" width="9.140625" style="6"/>
    <col min="3581" max="3581" width="28" style="6" customWidth="1"/>
    <col min="3582" max="3582" width="7.42578125" style="6" customWidth="1"/>
    <col min="3583" max="3583" width="9" style="6" customWidth="1"/>
    <col min="3584" max="3584" width="8.140625" style="6" customWidth="1"/>
    <col min="3585" max="3585" width="8.28515625" style="6" customWidth="1"/>
    <col min="3586" max="3586" width="10.140625" style="6" customWidth="1"/>
    <col min="3587" max="3587" width="10.7109375" style="6" customWidth="1"/>
    <col min="3588" max="3588" width="10" style="6" customWidth="1"/>
    <col min="3589" max="3590" width="8" style="6" customWidth="1"/>
    <col min="3591" max="3836" width="9.140625" style="6"/>
    <col min="3837" max="3837" width="28" style="6" customWidth="1"/>
    <col min="3838" max="3838" width="7.42578125" style="6" customWidth="1"/>
    <col min="3839" max="3839" width="9" style="6" customWidth="1"/>
    <col min="3840" max="3840" width="8.140625" style="6" customWidth="1"/>
    <col min="3841" max="3841" width="8.28515625" style="6" customWidth="1"/>
    <col min="3842" max="3842" width="10.140625" style="6" customWidth="1"/>
    <col min="3843" max="3843" width="10.7109375" style="6" customWidth="1"/>
    <col min="3844" max="3844" width="10" style="6" customWidth="1"/>
    <col min="3845" max="3846" width="8" style="6" customWidth="1"/>
    <col min="3847" max="4092" width="9.140625" style="6"/>
    <col min="4093" max="4093" width="28" style="6" customWidth="1"/>
    <col min="4094" max="4094" width="7.42578125" style="6" customWidth="1"/>
    <col min="4095" max="4095" width="9" style="6" customWidth="1"/>
    <col min="4096" max="4096" width="8.140625" style="6" customWidth="1"/>
    <col min="4097" max="4097" width="8.28515625" style="6" customWidth="1"/>
    <col min="4098" max="4098" width="10.140625" style="6" customWidth="1"/>
    <col min="4099" max="4099" width="10.7109375" style="6" customWidth="1"/>
    <col min="4100" max="4100" width="10" style="6" customWidth="1"/>
    <col min="4101" max="4102" width="8" style="6" customWidth="1"/>
    <col min="4103" max="4348" width="9.140625" style="6"/>
    <col min="4349" max="4349" width="28" style="6" customWidth="1"/>
    <col min="4350" max="4350" width="7.42578125" style="6" customWidth="1"/>
    <col min="4351" max="4351" width="9" style="6" customWidth="1"/>
    <col min="4352" max="4352" width="8.140625" style="6" customWidth="1"/>
    <col min="4353" max="4353" width="8.28515625" style="6" customWidth="1"/>
    <col min="4354" max="4354" width="10.140625" style="6" customWidth="1"/>
    <col min="4355" max="4355" width="10.7109375" style="6" customWidth="1"/>
    <col min="4356" max="4356" width="10" style="6" customWidth="1"/>
    <col min="4357" max="4358" width="8" style="6" customWidth="1"/>
    <col min="4359" max="4604" width="9.140625" style="6"/>
    <col min="4605" max="4605" width="28" style="6" customWidth="1"/>
    <col min="4606" max="4606" width="7.42578125" style="6" customWidth="1"/>
    <col min="4607" max="4607" width="9" style="6" customWidth="1"/>
    <col min="4608" max="4608" width="8.140625" style="6" customWidth="1"/>
    <col min="4609" max="4609" width="8.28515625" style="6" customWidth="1"/>
    <col min="4610" max="4610" width="10.140625" style="6" customWidth="1"/>
    <col min="4611" max="4611" width="10.7109375" style="6" customWidth="1"/>
    <col min="4612" max="4612" width="10" style="6" customWidth="1"/>
    <col min="4613" max="4614" width="8" style="6" customWidth="1"/>
    <col min="4615" max="4860" width="9.140625" style="6"/>
    <col min="4861" max="4861" width="28" style="6" customWidth="1"/>
    <col min="4862" max="4862" width="7.42578125" style="6" customWidth="1"/>
    <col min="4863" max="4863" width="9" style="6" customWidth="1"/>
    <col min="4864" max="4864" width="8.140625" style="6" customWidth="1"/>
    <col min="4865" max="4865" width="8.28515625" style="6" customWidth="1"/>
    <col min="4866" max="4866" width="10.140625" style="6" customWidth="1"/>
    <col min="4867" max="4867" width="10.7109375" style="6" customWidth="1"/>
    <col min="4868" max="4868" width="10" style="6" customWidth="1"/>
    <col min="4869" max="4870" width="8" style="6" customWidth="1"/>
    <col min="4871" max="5116" width="9.140625" style="6"/>
    <col min="5117" max="5117" width="28" style="6" customWidth="1"/>
    <col min="5118" max="5118" width="7.42578125" style="6" customWidth="1"/>
    <col min="5119" max="5119" width="9" style="6" customWidth="1"/>
    <col min="5120" max="5120" width="8.140625" style="6" customWidth="1"/>
    <col min="5121" max="5121" width="8.28515625" style="6" customWidth="1"/>
    <col min="5122" max="5122" width="10.140625" style="6" customWidth="1"/>
    <col min="5123" max="5123" width="10.7109375" style="6" customWidth="1"/>
    <col min="5124" max="5124" width="10" style="6" customWidth="1"/>
    <col min="5125" max="5126" width="8" style="6" customWidth="1"/>
    <col min="5127" max="5372" width="9.140625" style="6"/>
    <col min="5373" max="5373" width="28" style="6" customWidth="1"/>
    <col min="5374" max="5374" width="7.42578125" style="6" customWidth="1"/>
    <col min="5375" max="5375" width="9" style="6" customWidth="1"/>
    <col min="5376" max="5376" width="8.140625" style="6" customWidth="1"/>
    <col min="5377" max="5377" width="8.28515625" style="6" customWidth="1"/>
    <col min="5378" max="5378" width="10.140625" style="6" customWidth="1"/>
    <col min="5379" max="5379" width="10.7109375" style="6" customWidth="1"/>
    <col min="5380" max="5380" width="10" style="6" customWidth="1"/>
    <col min="5381" max="5382" width="8" style="6" customWidth="1"/>
    <col min="5383" max="5628" width="9.140625" style="6"/>
    <col min="5629" max="5629" width="28" style="6" customWidth="1"/>
    <col min="5630" max="5630" width="7.42578125" style="6" customWidth="1"/>
    <col min="5631" max="5631" width="9" style="6" customWidth="1"/>
    <col min="5632" max="5632" width="8.140625" style="6" customWidth="1"/>
    <col min="5633" max="5633" width="8.28515625" style="6" customWidth="1"/>
    <col min="5634" max="5634" width="10.140625" style="6" customWidth="1"/>
    <col min="5635" max="5635" width="10.7109375" style="6" customWidth="1"/>
    <col min="5636" max="5636" width="10" style="6" customWidth="1"/>
    <col min="5637" max="5638" width="8" style="6" customWidth="1"/>
    <col min="5639" max="5884" width="9.140625" style="6"/>
    <col min="5885" max="5885" width="28" style="6" customWidth="1"/>
    <col min="5886" max="5886" width="7.42578125" style="6" customWidth="1"/>
    <col min="5887" max="5887" width="9" style="6" customWidth="1"/>
    <col min="5888" max="5888" width="8.140625" style="6" customWidth="1"/>
    <col min="5889" max="5889" width="8.28515625" style="6" customWidth="1"/>
    <col min="5890" max="5890" width="10.140625" style="6" customWidth="1"/>
    <col min="5891" max="5891" width="10.7109375" style="6" customWidth="1"/>
    <col min="5892" max="5892" width="10" style="6" customWidth="1"/>
    <col min="5893" max="5894" width="8" style="6" customWidth="1"/>
    <col min="5895" max="6140" width="9.140625" style="6"/>
    <col min="6141" max="6141" width="28" style="6" customWidth="1"/>
    <col min="6142" max="6142" width="7.42578125" style="6" customWidth="1"/>
    <col min="6143" max="6143" width="9" style="6" customWidth="1"/>
    <col min="6144" max="6144" width="8.140625" style="6" customWidth="1"/>
    <col min="6145" max="6145" width="8.28515625" style="6" customWidth="1"/>
    <col min="6146" max="6146" width="10.140625" style="6" customWidth="1"/>
    <col min="6147" max="6147" width="10.7109375" style="6" customWidth="1"/>
    <col min="6148" max="6148" width="10" style="6" customWidth="1"/>
    <col min="6149" max="6150" width="8" style="6" customWidth="1"/>
    <col min="6151" max="6396" width="9.140625" style="6"/>
    <col min="6397" max="6397" width="28" style="6" customWidth="1"/>
    <col min="6398" max="6398" width="7.42578125" style="6" customWidth="1"/>
    <col min="6399" max="6399" width="9" style="6" customWidth="1"/>
    <col min="6400" max="6400" width="8.140625" style="6" customWidth="1"/>
    <col min="6401" max="6401" width="8.28515625" style="6" customWidth="1"/>
    <col min="6402" max="6402" width="10.140625" style="6" customWidth="1"/>
    <col min="6403" max="6403" width="10.7109375" style="6" customWidth="1"/>
    <col min="6404" max="6404" width="10" style="6" customWidth="1"/>
    <col min="6405" max="6406" width="8" style="6" customWidth="1"/>
    <col min="6407" max="6652" width="9.140625" style="6"/>
    <col min="6653" max="6653" width="28" style="6" customWidth="1"/>
    <col min="6654" max="6654" width="7.42578125" style="6" customWidth="1"/>
    <col min="6655" max="6655" width="9" style="6" customWidth="1"/>
    <col min="6656" max="6656" width="8.140625" style="6" customWidth="1"/>
    <col min="6657" max="6657" width="8.28515625" style="6" customWidth="1"/>
    <col min="6658" max="6658" width="10.140625" style="6" customWidth="1"/>
    <col min="6659" max="6659" width="10.7109375" style="6" customWidth="1"/>
    <col min="6660" max="6660" width="10" style="6" customWidth="1"/>
    <col min="6661" max="6662" width="8" style="6" customWidth="1"/>
    <col min="6663" max="6908" width="9.140625" style="6"/>
    <col min="6909" max="6909" width="28" style="6" customWidth="1"/>
    <col min="6910" max="6910" width="7.42578125" style="6" customWidth="1"/>
    <col min="6911" max="6911" width="9" style="6" customWidth="1"/>
    <col min="6912" max="6912" width="8.140625" style="6" customWidth="1"/>
    <col min="6913" max="6913" width="8.28515625" style="6" customWidth="1"/>
    <col min="6914" max="6914" width="10.140625" style="6" customWidth="1"/>
    <col min="6915" max="6915" width="10.7109375" style="6" customWidth="1"/>
    <col min="6916" max="6916" width="10" style="6" customWidth="1"/>
    <col min="6917" max="6918" width="8" style="6" customWidth="1"/>
    <col min="6919" max="7164" width="9.140625" style="6"/>
    <col min="7165" max="7165" width="28" style="6" customWidth="1"/>
    <col min="7166" max="7166" width="7.42578125" style="6" customWidth="1"/>
    <col min="7167" max="7167" width="9" style="6" customWidth="1"/>
    <col min="7168" max="7168" width="8.140625" style="6" customWidth="1"/>
    <col min="7169" max="7169" width="8.28515625" style="6" customWidth="1"/>
    <col min="7170" max="7170" width="10.140625" style="6" customWidth="1"/>
    <col min="7171" max="7171" width="10.7109375" style="6" customWidth="1"/>
    <col min="7172" max="7172" width="10" style="6" customWidth="1"/>
    <col min="7173" max="7174" width="8" style="6" customWidth="1"/>
    <col min="7175" max="7420" width="9.140625" style="6"/>
    <col min="7421" max="7421" width="28" style="6" customWidth="1"/>
    <col min="7422" max="7422" width="7.42578125" style="6" customWidth="1"/>
    <col min="7423" max="7423" width="9" style="6" customWidth="1"/>
    <col min="7424" max="7424" width="8.140625" style="6" customWidth="1"/>
    <col min="7425" max="7425" width="8.28515625" style="6" customWidth="1"/>
    <col min="7426" max="7426" width="10.140625" style="6" customWidth="1"/>
    <col min="7427" max="7427" width="10.7109375" style="6" customWidth="1"/>
    <col min="7428" max="7428" width="10" style="6" customWidth="1"/>
    <col min="7429" max="7430" width="8" style="6" customWidth="1"/>
    <col min="7431" max="7676" width="9.140625" style="6"/>
    <col min="7677" max="7677" width="28" style="6" customWidth="1"/>
    <col min="7678" max="7678" width="7.42578125" style="6" customWidth="1"/>
    <col min="7679" max="7679" width="9" style="6" customWidth="1"/>
    <col min="7680" max="7680" width="8.140625" style="6" customWidth="1"/>
    <col min="7681" max="7681" width="8.28515625" style="6" customWidth="1"/>
    <col min="7682" max="7682" width="10.140625" style="6" customWidth="1"/>
    <col min="7683" max="7683" width="10.7109375" style="6" customWidth="1"/>
    <col min="7684" max="7684" width="10" style="6" customWidth="1"/>
    <col min="7685" max="7686" width="8" style="6" customWidth="1"/>
    <col min="7687" max="7932" width="9.140625" style="6"/>
    <col min="7933" max="7933" width="28" style="6" customWidth="1"/>
    <col min="7934" max="7934" width="7.42578125" style="6" customWidth="1"/>
    <col min="7935" max="7935" width="9" style="6" customWidth="1"/>
    <col min="7936" max="7936" width="8.140625" style="6" customWidth="1"/>
    <col min="7937" max="7937" width="8.28515625" style="6" customWidth="1"/>
    <col min="7938" max="7938" width="10.140625" style="6" customWidth="1"/>
    <col min="7939" max="7939" width="10.7109375" style="6" customWidth="1"/>
    <col min="7940" max="7940" width="10" style="6" customWidth="1"/>
    <col min="7941" max="7942" width="8" style="6" customWidth="1"/>
    <col min="7943" max="8188" width="9.140625" style="6"/>
    <col min="8189" max="8189" width="28" style="6" customWidth="1"/>
    <col min="8190" max="8190" width="7.42578125" style="6" customWidth="1"/>
    <col min="8191" max="8191" width="9" style="6" customWidth="1"/>
    <col min="8192" max="8192" width="8.140625" style="6" customWidth="1"/>
    <col min="8193" max="8193" width="8.28515625" style="6" customWidth="1"/>
    <col min="8194" max="8194" width="10.140625" style="6" customWidth="1"/>
    <col min="8195" max="8195" width="10.7109375" style="6" customWidth="1"/>
    <col min="8196" max="8196" width="10" style="6" customWidth="1"/>
    <col min="8197" max="8198" width="8" style="6" customWidth="1"/>
    <col min="8199" max="8444" width="9.140625" style="6"/>
    <col min="8445" max="8445" width="28" style="6" customWidth="1"/>
    <col min="8446" max="8446" width="7.42578125" style="6" customWidth="1"/>
    <col min="8447" max="8447" width="9" style="6" customWidth="1"/>
    <col min="8448" max="8448" width="8.140625" style="6" customWidth="1"/>
    <col min="8449" max="8449" width="8.28515625" style="6" customWidth="1"/>
    <col min="8450" max="8450" width="10.140625" style="6" customWidth="1"/>
    <col min="8451" max="8451" width="10.7109375" style="6" customWidth="1"/>
    <col min="8452" max="8452" width="10" style="6" customWidth="1"/>
    <col min="8453" max="8454" width="8" style="6" customWidth="1"/>
    <col min="8455" max="8700" width="9.140625" style="6"/>
    <col min="8701" max="8701" width="28" style="6" customWidth="1"/>
    <col min="8702" max="8702" width="7.42578125" style="6" customWidth="1"/>
    <col min="8703" max="8703" width="9" style="6" customWidth="1"/>
    <col min="8704" max="8704" width="8.140625" style="6" customWidth="1"/>
    <col min="8705" max="8705" width="8.28515625" style="6" customWidth="1"/>
    <col min="8706" max="8706" width="10.140625" style="6" customWidth="1"/>
    <col min="8707" max="8707" width="10.7109375" style="6" customWidth="1"/>
    <col min="8708" max="8708" width="10" style="6" customWidth="1"/>
    <col min="8709" max="8710" width="8" style="6" customWidth="1"/>
    <col min="8711" max="8956" width="9.140625" style="6"/>
    <col min="8957" max="8957" width="28" style="6" customWidth="1"/>
    <col min="8958" max="8958" width="7.42578125" style="6" customWidth="1"/>
    <col min="8959" max="8959" width="9" style="6" customWidth="1"/>
    <col min="8960" max="8960" width="8.140625" style="6" customWidth="1"/>
    <col min="8961" max="8961" width="8.28515625" style="6" customWidth="1"/>
    <col min="8962" max="8962" width="10.140625" style="6" customWidth="1"/>
    <col min="8963" max="8963" width="10.7109375" style="6" customWidth="1"/>
    <col min="8964" max="8964" width="10" style="6" customWidth="1"/>
    <col min="8965" max="8966" width="8" style="6" customWidth="1"/>
    <col min="8967" max="9212" width="9.140625" style="6"/>
    <col min="9213" max="9213" width="28" style="6" customWidth="1"/>
    <col min="9214" max="9214" width="7.42578125" style="6" customWidth="1"/>
    <col min="9215" max="9215" width="9" style="6" customWidth="1"/>
    <col min="9216" max="9216" width="8.140625" style="6" customWidth="1"/>
    <col min="9217" max="9217" width="8.28515625" style="6" customWidth="1"/>
    <col min="9218" max="9218" width="10.140625" style="6" customWidth="1"/>
    <col min="9219" max="9219" width="10.7109375" style="6" customWidth="1"/>
    <col min="9220" max="9220" width="10" style="6" customWidth="1"/>
    <col min="9221" max="9222" width="8" style="6" customWidth="1"/>
    <col min="9223" max="9468" width="9.140625" style="6"/>
    <col min="9469" max="9469" width="28" style="6" customWidth="1"/>
    <col min="9470" max="9470" width="7.42578125" style="6" customWidth="1"/>
    <col min="9471" max="9471" width="9" style="6" customWidth="1"/>
    <col min="9472" max="9472" width="8.140625" style="6" customWidth="1"/>
    <col min="9473" max="9473" width="8.28515625" style="6" customWidth="1"/>
    <col min="9474" max="9474" width="10.140625" style="6" customWidth="1"/>
    <col min="9475" max="9475" width="10.7109375" style="6" customWidth="1"/>
    <col min="9476" max="9476" width="10" style="6" customWidth="1"/>
    <col min="9477" max="9478" width="8" style="6" customWidth="1"/>
    <col min="9479" max="9724" width="9.140625" style="6"/>
    <col min="9725" max="9725" width="28" style="6" customWidth="1"/>
    <col min="9726" max="9726" width="7.42578125" style="6" customWidth="1"/>
    <col min="9727" max="9727" width="9" style="6" customWidth="1"/>
    <col min="9728" max="9728" width="8.140625" style="6" customWidth="1"/>
    <col min="9729" max="9729" width="8.28515625" style="6" customWidth="1"/>
    <col min="9730" max="9730" width="10.140625" style="6" customWidth="1"/>
    <col min="9731" max="9731" width="10.7109375" style="6" customWidth="1"/>
    <col min="9732" max="9732" width="10" style="6" customWidth="1"/>
    <col min="9733" max="9734" width="8" style="6" customWidth="1"/>
    <col min="9735" max="9980" width="9.140625" style="6"/>
    <col min="9981" max="9981" width="28" style="6" customWidth="1"/>
    <col min="9982" max="9982" width="7.42578125" style="6" customWidth="1"/>
    <col min="9983" max="9983" width="9" style="6" customWidth="1"/>
    <col min="9984" max="9984" width="8.140625" style="6" customWidth="1"/>
    <col min="9985" max="9985" width="8.28515625" style="6" customWidth="1"/>
    <col min="9986" max="9986" width="10.140625" style="6" customWidth="1"/>
    <col min="9987" max="9987" width="10.7109375" style="6" customWidth="1"/>
    <col min="9988" max="9988" width="10" style="6" customWidth="1"/>
    <col min="9989" max="9990" width="8" style="6" customWidth="1"/>
    <col min="9991" max="10236" width="9.140625" style="6"/>
    <col min="10237" max="10237" width="28" style="6" customWidth="1"/>
    <col min="10238" max="10238" width="7.42578125" style="6" customWidth="1"/>
    <col min="10239" max="10239" width="9" style="6" customWidth="1"/>
    <col min="10240" max="10240" width="8.140625" style="6" customWidth="1"/>
    <col min="10241" max="10241" width="8.28515625" style="6" customWidth="1"/>
    <col min="10242" max="10242" width="10.140625" style="6" customWidth="1"/>
    <col min="10243" max="10243" width="10.7109375" style="6" customWidth="1"/>
    <col min="10244" max="10244" width="10" style="6" customWidth="1"/>
    <col min="10245" max="10246" width="8" style="6" customWidth="1"/>
    <col min="10247" max="10492" width="9.140625" style="6"/>
    <col min="10493" max="10493" width="28" style="6" customWidth="1"/>
    <col min="10494" max="10494" width="7.42578125" style="6" customWidth="1"/>
    <col min="10495" max="10495" width="9" style="6" customWidth="1"/>
    <col min="10496" max="10496" width="8.140625" style="6" customWidth="1"/>
    <col min="10497" max="10497" width="8.28515625" style="6" customWidth="1"/>
    <col min="10498" max="10498" width="10.140625" style="6" customWidth="1"/>
    <col min="10499" max="10499" width="10.7109375" style="6" customWidth="1"/>
    <col min="10500" max="10500" width="10" style="6" customWidth="1"/>
    <col min="10501" max="10502" width="8" style="6" customWidth="1"/>
    <col min="10503" max="10748" width="9.140625" style="6"/>
    <col min="10749" max="10749" width="28" style="6" customWidth="1"/>
    <col min="10750" max="10750" width="7.42578125" style="6" customWidth="1"/>
    <col min="10751" max="10751" width="9" style="6" customWidth="1"/>
    <col min="10752" max="10752" width="8.140625" style="6" customWidth="1"/>
    <col min="10753" max="10753" width="8.28515625" style="6" customWidth="1"/>
    <col min="10754" max="10754" width="10.140625" style="6" customWidth="1"/>
    <col min="10755" max="10755" width="10.7109375" style="6" customWidth="1"/>
    <col min="10756" max="10756" width="10" style="6" customWidth="1"/>
    <col min="10757" max="10758" width="8" style="6" customWidth="1"/>
    <col min="10759" max="11004" width="9.140625" style="6"/>
    <col min="11005" max="11005" width="28" style="6" customWidth="1"/>
    <col min="11006" max="11006" width="7.42578125" style="6" customWidth="1"/>
    <col min="11007" max="11007" width="9" style="6" customWidth="1"/>
    <col min="11008" max="11008" width="8.140625" style="6" customWidth="1"/>
    <col min="11009" max="11009" width="8.28515625" style="6" customWidth="1"/>
    <col min="11010" max="11010" width="10.140625" style="6" customWidth="1"/>
    <col min="11011" max="11011" width="10.7109375" style="6" customWidth="1"/>
    <col min="11012" max="11012" width="10" style="6" customWidth="1"/>
    <col min="11013" max="11014" width="8" style="6" customWidth="1"/>
    <col min="11015" max="11260" width="9.140625" style="6"/>
    <col min="11261" max="11261" width="28" style="6" customWidth="1"/>
    <col min="11262" max="11262" width="7.42578125" style="6" customWidth="1"/>
    <col min="11263" max="11263" width="9" style="6" customWidth="1"/>
    <col min="11264" max="11264" width="8.140625" style="6" customWidth="1"/>
    <col min="11265" max="11265" width="8.28515625" style="6" customWidth="1"/>
    <col min="11266" max="11266" width="10.140625" style="6" customWidth="1"/>
    <col min="11267" max="11267" width="10.7109375" style="6" customWidth="1"/>
    <col min="11268" max="11268" width="10" style="6" customWidth="1"/>
    <col min="11269" max="11270" width="8" style="6" customWidth="1"/>
    <col min="11271" max="11516" width="9.140625" style="6"/>
    <col min="11517" max="11517" width="28" style="6" customWidth="1"/>
    <col min="11518" max="11518" width="7.42578125" style="6" customWidth="1"/>
    <col min="11519" max="11519" width="9" style="6" customWidth="1"/>
    <col min="11520" max="11520" width="8.140625" style="6" customWidth="1"/>
    <col min="11521" max="11521" width="8.28515625" style="6" customWidth="1"/>
    <col min="11522" max="11522" width="10.140625" style="6" customWidth="1"/>
    <col min="11523" max="11523" width="10.7109375" style="6" customWidth="1"/>
    <col min="11524" max="11524" width="10" style="6" customWidth="1"/>
    <col min="11525" max="11526" width="8" style="6" customWidth="1"/>
    <col min="11527" max="11772" width="9.140625" style="6"/>
    <col min="11773" max="11773" width="28" style="6" customWidth="1"/>
    <col min="11774" max="11774" width="7.42578125" style="6" customWidth="1"/>
    <col min="11775" max="11775" width="9" style="6" customWidth="1"/>
    <col min="11776" max="11776" width="8.140625" style="6" customWidth="1"/>
    <col min="11777" max="11777" width="8.28515625" style="6" customWidth="1"/>
    <col min="11778" max="11778" width="10.140625" style="6" customWidth="1"/>
    <col min="11779" max="11779" width="10.7109375" style="6" customWidth="1"/>
    <col min="11780" max="11780" width="10" style="6" customWidth="1"/>
    <col min="11781" max="11782" width="8" style="6" customWidth="1"/>
    <col min="11783" max="12028" width="9.140625" style="6"/>
    <col min="12029" max="12029" width="28" style="6" customWidth="1"/>
    <col min="12030" max="12030" width="7.42578125" style="6" customWidth="1"/>
    <col min="12031" max="12031" width="9" style="6" customWidth="1"/>
    <col min="12032" max="12032" width="8.140625" style="6" customWidth="1"/>
    <col min="12033" max="12033" width="8.28515625" style="6" customWidth="1"/>
    <col min="12034" max="12034" width="10.140625" style="6" customWidth="1"/>
    <col min="12035" max="12035" width="10.7109375" style="6" customWidth="1"/>
    <col min="12036" max="12036" width="10" style="6" customWidth="1"/>
    <col min="12037" max="12038" width="8" style="6" customWidth="1"/>
    <col min="12039" max="12284" width="9.140625" style="6"/>
    <col min="12285" max="12285" width="28" style="6" customWidth="1"/>
    <col min="12286" max="12286" width="7.42578125" style="6" customWidth="1"/>
    <col min="12287" max="12287" width="9" style="6" customWidth="1"/>
    <col min="12288" max="12288" width="8.140625" style="6" customWidth="1"/>
    <col min="12289" max="12289" width="8.28515625" style="6" customWidth="1"/>
    <col min="12290" max="12290" width="10.140625" style="6" customWidth="1"/>
    <col min="12291" max="12291" width="10.7109375" style="6" customWidth="1"/>
    <col min="12292" max="12292" width="10" style="6" customWidth="1"/>
    <col min="12293" max="12294" width="8" style="6" customWidth="1"/>
    <col min="12295" max="12540" width="9.140625" style="6"/>
    <col min="12541" max="12541" width="28" style="6" customWidth="1"/>
    <col min="12542" max="12542" width="7.42578125" style="6" customWidth="1"/>
    <col min="12543" max="12543" width="9" style="6" customWidth="1"/>
    <col min="12544" max="12544" width="8.140625" style="6" customWidth="1"/>
    <col min="12545" max="12545" width="8.28515625" style="6" customWidth="1"/>
    <col min="12546" max="12546" width="10.140625" style="6" customWidth="1"/>
    <col min="12547" max="12547" width="10.7109375" style="6" customWidth="1"/>
    <col min="12548" max="12548" width="10" style="6" customWidth="1"/>
    <col min="12549" max="12550" width="8" style="6" customWidth="1"/>
    <col min="12551" max="12796" width="9.140625" style="6"/>
    <col min="12797" max="12797" width="28" style="6" customWidth="1"/>
    <col min="12798" max="12798" width="7.42578125" style="6" customWidth="1"/>
    <col min="12799" max="12799" width="9" style="6" customWidth="1"/>
    <col min="12800" max="12800" width="8.140625" style="6" customWidth="1"/>
    <col min="12801" max="12801" width="8.28515625" style="6" customWidth="1"/>
    <col min="12802" max="12802" width="10.140625" style="6" customWidth="1"/>
    <col min="12803" max="12803" width="10.7109375" style="6" customWidth="1"/>
    <col min="12804" max="12804" width="10" style="6" customWidth="1"/>
    <col min="12805" max="12806" width="8" style="6" customWidth="1"/>
    <col min="12807" max="13052" width="9.140625" style="6"/>
    <col min="13053" max="13053" width="28" style="6" customWidth="1"/>
    <col min="13054" max="13054" width="7.42578125" style="6" customWidth="1"/>
    <col min="13055" max="13055" width="9" style="6" customWidth="1"/>
    <col min="13056" max="13056" width="8.140625" style="6" customWidth="1"/>
    <col min="13057" max="13057" width="8.28515625" style="6" customWidth="1"/>
    <col min="13058" max="13058" width="10.140625" style="6" customWidth="1"/>
    <col min="13059" max="13059" width="10.7109375" style="6" customWidth="1"/>
    <col min="13060" max="13060" width="10" style="6" customWidth="1"/>
    <col min="13061" max="13062" width="8" style="6" customWidth="1"/>
    <col min="13063" max="13308" width="9.140625" style="6"/>
    <col min="13309" max="13309" width="28" style="6" customWidth="1"/>
    <col min="13310" max="13310" width="7.42578125" style="6" customWidth="1"/>
    <col min="13311" max="13311" width="9" style="6" customWidth="1"/>
    <col min="13312" max="13312" width="8.140625" style="6" customWidth="1"/>
    <col min="13313" max="13313" width="8.28515625" style="6" customWidth="1"/>
    <col min="13314" max="13314" width="10.140625" style="6" customWidth="1"/>
    <col min="13315" max="13315" width="10.7109375" style="6" customWidth="1"/>
    <col min="13316" max="13316" width="10" style="6" customWidth="1"/>
    <col min="13317" max="13318" width="8" style="6" customWidth="1"/>
    <col min="13319" max="13564" width="9.140625" style="6"/>
    <col min="13565" max="13565" width="28" style="6" customWidth="1"/>
    <col min="13566" max="13566" width="7.42578125" style="6" customWidth="1"/>
    <col min="13567" max="13567" width="9" style="6" customWidth="1"/>
    <col min="13568" max="13568" width="8.140625" style="6" customWidth="1"/>
    <col min="13569" max="13569" width="8.28515625" style="6" customWidth="1"/>
    <col min="13570" max="13570" width="10.140625" style="6" customWidth="1"/>
    <col min="13571" max="13571" width="10.7109375" style="6" customWidth="1"/>
    <col min="13572" max="13572" width="10" style="6" customWidth="1"/>
    <col min="13573" max="13574" width="8" style="6" customWidth="1"/>
    <col min="13575" max="13820" width="9.140625" style="6"/>
    <col min="13821" max="13821" width="28" style="6" customWidth="1"/>
    <col min="13822" max="13822" width="7.42578125" style="6" customWidth="1"/>
    <col min="13823" max="13823" width="9" style="6" customWidth="1"/>
    <col min="13824" max="13824" width="8.140625" style="6" customWidth="1"/>
    <col min="13825" max="13825" width="8.28515625" style="6" customWidth="1"/>
    <col min="13826" max="13826" width="10.140625" style="6" customWidth="1"/>
    <col min="13827" max="13827" width="10.7109375" style="6" customWidth="1"/>
    <col min="13828" max="13828" width="10" style="6" customWidth="1"/>
    <col min="13829" max="13830" width="8" style="6" customWidth="1"/>
    <col min="13831" max="14076" width="9.140625" style="6"/>
    <col min="14077" max="14077" width="28" style="6" customWidth="1"/>
    <col min="14078" max="14078" width="7.42578125" style="6" customWidth="1"/>
    <col min="14079" max="14079" width="9" style="6" customWidth="1"/>
    <col min="14080" max="14080" width="8.140625" style="6" customWidth="1"/>
    <col min="14081" max="14081" width="8.28515625" style="6" customWidth="1"/>
    <col min="14082" max="14082" width="10.140625" style="6" customWidth="1"/>
    <col min="14083" max="14083" width="10.7109375" style="6" customWidth="1"/>
    <col min="14084" max="14084" width="10" style="6" customWidth="1"/>
    <col min="14085" max="14086" width="8" style="6" customWidth="1"/>
    <col min="14087" max="14332" width="9.140625" style="6"/>
    <col min="14333" max="14333" width="28" style="6" customWidth="1"/>
    <col min="14334" max="14334" width="7.42578125" style="6" customWidth="1"/>
    <col min="14335" max="14335" width="9" style="6" customWidth="1"/>
    <col min="14336" max="14336" width="8.140625" style="6" customWidth="1"/>
    <col min="14337" max="14337" width="8.28515625" style="6" customWidth="1"/>
    <col min="14338" max="14338" width="10.140625" style="6" customWidth="1"/>
    <col min="14339" max="14339" width="10.7109375" style="6" customWidth="1"/>
    <col min="14340" max="14340" width="10" style="6" customWidth="1"/>
    <col min="14341" max="14342" width="8" style="6" customWidth="1"/>
    <col min="14343" max="14588" width="9.140625" style="6"/>
    <col min="14589" max="14589" width="28" style="6" customWidth="1"/>
    <col min="14590" max="14590" width="7.42578125" style="6" customWidth="1"/>
    <col min="14591" max="14591" width="9" style="6" customWidth="1"/>
    <col min="14592" max="14592" width="8.140625" style="6" customWidth="1"/>
    <col min="14593" max="14593" width="8.28515625" style="6" customWidth="1"/>
    <col min="14594" max="14594" width="10.140625" style="6" customWidth="1"/>
    <col min="14595" max="14595" width="10.7109375" style="6" customWidth="1"/>
    <col min="14596" max="14596" width="10" style="6" customWidth="1"/>
    <col min="14597" max="14598" width="8" style="6" customWidth="1"/>
    <col min="14599" max="14844" width="9.140625" style="6"/>
    <col min="14845" max="14845" width="28" style="6" customWidth="1"/>
    <col min="14846" max="14846" width="7.42578125" style="6" customWidth="1"/>
    <col min="14847" max="14847" width="9" style="6" customWidth="1"/>
    <col min="14848" max="14848" width="8.140625" style="6" customWidth="1"/>
    <col min="14849" max="14849" width="8.28515625" style="6" customWidth="1"/>
    <col min="14850" max="14850" width="10.140625" style="6" customWidth="1"/>
    <col min="14851" max="14851" width="10.7109375" style="6" customWidth="1"/>
    <col min="14852" max="14852" width="10" style="6" customWidth="1"/>
    <col min="14853" max="14854" width="8" style="6" customWidth="1"/>
    <col min="14855" max="15100" width="9.140625" style="6"/>
    <col min="15101" max="15101" width="28" style="6" customWidth="1"/>
    <col min="15102" max="15102" width="7.42578125" style="6" customWidth="1"/>
    <col min="15103" max="15103" width="9" style="6" customWidth="1"/>
    <col min="15104" max="15104" width="8.140625" style="6" customWidth="1"/>
    <col min="15105" max="15105" width="8.28515625" style="6" customWidth="1"/>
    <col min="15106" max="15106" width="10.140625" style="6" customWidth="1"/>
    <col min="15107" max="15107" width="10.7109375" style="6" customWidth="1"/>
    <col min="15108" max="15108" width="10" style="6" customWidth="1"/>
    <col min="15109" max="15110" width="8" style="6" customWidth="1"/>
    <col min="15111" max="15356" width="9.140625" style="6"/>
    <col min="15357" max="15357" width="28" style="6" customWidth="1"/>
    <col min="15358" max="15358" width="7.42578125" style="6" customWidth="1"/>
    <col min="15359" max="15359" width="9" style="6" customWidth="1"/>
    <col min="15360" max="15360" width="8.140625" style="6" customWidth="1"/>
    <col min="15361" max="15361" width="8.28515625" style="6" customWidth="1"/>
    <col min="15362" max="15362" width="10.140625" style="6" customWidth="1"/>
    <col min="15363" max="15363" width="10.7109375" style="6" customWidth="1"/>
    <col min="15364" max="15364" width="10" style="6" customWidth="1"/>
    <col min="15365" max="15366" width="8" style="6" customWidth="1"/>
    <col min="15367" max="15612" width="9.140625" style="6"/>
    <col min="15613" max="15613" width="28" style="6" customWidth="1"/>
    <col min="15614" max="15614" width="7.42578125" style="6" customWidth="1"/>
    <col min="15615" max="15615" width="9" style="6" customWidth="1"/>
    <col min="15616" max="15616" width="8.140625" style="6" customWidth="1"/>
    <col min="15617" max="15617" width="8.28515625" style="6" customWidth="1"/>
    <col min="15618" max="15618" width="10.140625" style="6" customWidth="1"/>
    <col min="15619" max="15619" width="10.7109375" style="6" customWidth="1"/>
    <col min="15620" max="15620" width="10" style="6" customWidth="1"/>
    <col min="15621" max="15622" width="8" style="6" customWidth="1"/>
    <col min="15623" max="15868" width="9.140625" style="6"/>
    <col min="15869" max="15869" width="28" style="6" customWidth="1"/>
    <col min="15870" max="15870" width="7.42578125" style="6" customWidth="1"/>
    <col min="15871" max="15871" width="9" style="6" customWidth="1"/>
    <col min="15872" max="15872" width="8.140625" style="6" customWidth="1"/>
    <col min="15873" max="15873" width="8.28515625" style="6" customWidth="1"/>
    <col min="15874" max="15874" width="10.140625" style="6" customWidth="1"/>
    <col min="15875" max="15875" width="10.7109375" style="6" customWidth="1"/>
    <col min="15876" max="15876" width="10" style="6" customWidth="1"/>
    <col min="15877" max="15878" width="8" style="6" customWidth="1"/>
    <col min="15879" max="16124" width="9.140625" style="6"/>
    <col min="16125" max="16125" width="28" style="6" customWidth="1"/>
    <col min="16126" max="16126" width="7.42578125" style="6" customWidth="1"/>
    <col min="16127" max="16127" width="9" style="6" customWidth="1"/>
    <col min="16128" max="16128" width="8.140625" style="6" customWidth="1"/>
    <col min="16129" max="16129" width="8.28515625" style="6" customWidth="1"/>
    <col min="16130" max="16130" width="10.140625" style="6" customWidth="1"/>
    <col min="16131" max="16131" width="10.7109375" style="6" customWidth="1"/>
    <col min="16132" max="16132" width="10" style="6" customWidth="1"/>
    <col min="16133" max="16134" width="8" style="6" customWidth="1"/>
    <col min="16135" max="16384" width="9.140625" style="6"/>
  </cols>
  <sheetData>
    <row r="1" spans="1:10" ht="35.25" customHeight="1" x14ac:dyDescent="0.2">
      <c r="E1" s="95"/>
      <c r="F1" s="747" t="s">
        <v>3061</v>
      </c>
      <c r="G1" s="747"/>
      <c r="H1" s="747"/>
      <c r="I1" s="747"/>
      <c r="J1" s="747"/>
    </row>
    <row r="2" spans="1:10" ht="34.5" customHeight="1" x14ac:dyDescent="0.2">
      <c r="A2" s="654" t="s">
        <v>3256</v>
      </c>
      <c r="B2" s="654"/>
      <c r="C2" s="654"/>
      <c r="D2" s="654"/>
      <c r="E2" s="654"/>
      <c r="F2" s="654"/>
      <c r="G2" s="654"/>
      <c r="H2" s="654"/>
      <c r="I2" s="654"/>
      <c r="J2" s="654"/>
    </row>
    <row r="3" spans="1:10" ht="36" customHeight="1" x14ac:dyDescent="0.2">
      <c r="A3" s="256" t="s">
        <v>2819</v>
      </c>
      <c r="B3" s="307" t="s">
        <v>2820</v>
      </c>
      <c r="C3" s="275" t="s">
        <v>2845</v>
      </c>
      <c r="D3" s="275" t="s">
        <v>2865</v>
      </c>
      <c r="E3" s="275" t="s">
        <v>2847</v>
      </c>
      <c r="F3" s="275" t="s">
        <v>2846</v>
      </c>
      <c r="G3" s="433" t="s">
        <v>3500</v>
      </c>
      <c r="H3" s="434" t="s">
        <v>2866</v>
      </c>
      <c r="I3" s="434" t="s">
        <v>3567</v>
      </c>
      <c r="J3" s="309" t="s">
        <v>2937</v>
      </c>
    </row>
    <row r="4" spans="1:10" x14ac:dyDescent="0.2">
      <c r="A4" s="257" t="s">
        <v>44</v>
      </c>
      <c r="B4" s="308" t="s">
        <v>2650</v>
      </c>
      <c r="C4" s="274">
        <v>0.80179999999999996</v>
      </c>
      <c r="D4" s="274">
        <v>0.99490000000000001</v>
      </c>
      <c r="E4" s="274">
        <v>0.96560000000000001</v>
      </c>
      <c r="F4" s="274">
        <v>0.97319999999999995</v>
      </c>
      <c r="G4" s="435">
        <v>0.98799999999999999</v>
      </c>
      <c r="H4" s="436">
        <v>0.74060000000000004</v>
      </c>
      <c r="I4" s="436">
        <v>0.73470000000000002</v>
      </c>
      <c r="J4" s="437">
        <v>2</v>
      </c>
    </row>
    <row r="5" spans="1:10" ht="22.5" x14ac:dyDescent="0.2">
      <c r="A5" s="257" t="s">
        <v>52</v>
      </c>
      <c r="B5" s="308" t="s">
        <v>2651</v>
      </c>
      <c r="C5" s="274">
        <v>0.86460000000000004</v>
      </c>
      <c r="D5" s="274">
        <v>0.99490000000000001</v>
      </c>
      <c r="E5" s="274">
        <v>0.96560000000000001</v>
      </c>
      <c r="F5" s="274">
        <v>0.97319999999999995</v>
      </c>
      <c r="G5" s="435">
        <v>0.98799999999999999</v>
      </c>
      <c r="H5" s="438">
        <v>0.79859999999999998</v>
      </c>
      <c r="I5" s="438">
        <v>0.75819999999999999</v>
      </c>
      <c r="J5" s="437">
        <v>3</v>
      </c>
    </row>
    <row r="6" spans="1:10" x14ac:dyDescent="0.2">
      <c r="A6" s="257" t="s">
        <v>54</v>
      </c>
      <c r="B6" s="308" t="s">
        <v>2652</v>
      </c>
      <c r="C6" s="274">
        <v>0.81559999999999999</v>
      </c>
      <c r="D6" s="274">
        <v>0.99490000000000001</v>
      </c>
      <c r="E6" s="274">
        <v>0.96560000000000001</v>
      </c>
      <c r="F6" s="274">
        <v>0.97319999999999995</v>
      </c>
      <c r="G6" s="435">
        <v>1</v>
      </c>
      <c r="H6" s="436">
        <v>0.76249999999999996</v>
      </c>
      <c r="I6" s="436">
        <v>0.75819999999999999</v>
      </c>
      <c r="J6" s="437">
        <v>3</v>
      </c>
    </row>
    <row r="7" spans="1:10" x14ac:dyDescent="0.2">
      <c r="A7" s="257" t="s">
        <v>56</v>
      </c>
      <c r="B7" s="308" t="s">
        <v>2653</v>
      </c>
      <c r="C7" s="274">
        <v>0.8347</v>
      </c>
      <c r="D7" s="274">
        <v>0.99490000000000001</v>
      </c>
      <c r="E7" s="274">
        <v>0.96560000000000001</v>
      </c>
      <c r="F7" s="274">
        <v>0.97319999999999995</v>
      </c>
      <c r="G7" s="435">
        <v>1.1000000000000001</v>
      </c>
      <c r="H7" s="436">
        <v>0.85840000000000005</v>
      </c>
      <c r="I7" s="436">
        <v>0.88839999999999997</v>
      </c>
      <c r="J7" s="437">
        <v>4</v>
      </c>
    </row>
    <row r="8" spans="1:10" x14ac:dyDescent="0.2">
      <c r="A8" s="257" t="s">
        <v>58</v>
      </c>
      <c r="B8" s="308" t="s">
        <v>2654</v>
      </c>
      <c r="C8" s="274">
        <v>1.2153</v>
      </c>
      <c r="D8" s="274">
        <v>0.99490000000000001</v>
      </c>
      <c r="E8" s="274">
        <v>0.96560000000000001</v>
      </c>
      <c r="F8" s="274">
        <v>0.97319999999999995</v>
      </c>
      <c r="G8" s="435">
        <v>1</v>
      </c>
      <c r="H8" s="436">
        <v>1.1362000000000001</v>
      </c>
      <c r="I8" s="436">
        <v>1.1263000000000001</v>
      </c>
      <c r="J8" s="437">
        <v>8</v>
      </c>
    </row>
    <row r="9" spans="1:10" x14ac:dyDescent="0.2">
      <c r="A9" s="257" t="s">
        <v>59</v>
      </c>
      <c r="B9" s="308" t="s">
        <v>2655</v>
      </c>
      <c r="C9" s="274">
        <v>1.0568</v>
      </c>
      <c r="D9" s="274">
        <v>0.99490000000000001</v>
      </c>
      <c r="E9" s="274">
        <v>0.96560000000000001</v>
      </c>
      <c r="F9" s="274">
        <v>0.97319999999999995</v>
      </c>
      <c r="G9" s="435">
        <v>1</v>
      </c>
      <c r="H9" s="497">
        <v>0.98799999999999999</v>
      </c>
      <c r="I9" s="438">
        <v>0.97989999999999999</v>
      </c>
      <c r="J9" s="437">
        <v>5</v>
      </c>
    </row>
    <row r="10" spans="1:10" x14ac:dyDescent="0.2">
      <c r="A10" s="257" t="s">
        <v>61</v>
      </c>
      <c r="B10" s="308" t="s">
        <v>2656</v>
      </c>
      <c r="C10" s="274">
        <v>1.7341</v>
      </c>
      <c r="D10" s="274">
        <v>0.99490000000000001</v>
      </c>
      <c r="E10" s="274">
        <v>0.96560000000000001</v>
      </c>
      <c r="F10" s="274">
        <v>0.97319999999999995</v>
      </c>
      <c r="G10" s="435">
        <v>0.98799999999999999</v>
      </c>
      <c r="H10" s="438">
        <v>1.6017999999999999</v>
      </c>
      <c r="I10" s="438">
        <v>1.5808</v>
      </c>
      <c r="J10" s="437">
        <v>11</v>
      </c>
    </row>
    <row r="11" spans="1:10" ht="22.5" x14ac:dyDescent="0.2">
      <c r="A11" s="257" t="s">
        <v>63</v>
      </c>
      <c r="B11" s="308" t="s">
        <v>2657</v>
      </c>
      <c r="C11" s="274">
        <v>0.97640000000000005</v>
      </c>
      <c r="D11" s="274">
        <v>0.99490000000000001</v>
      </c>
      <c r="E11" s="274">
        <v>0.96560000000000001</v>
      </c>
      <c r="F11" s="274">
        <v>0.97319999999999995</v>
      </c>
      <c r="G11" s="435">
        <v>0.98799999999999999</v>
      </c>
      <c r="H11" s="438">
        <v>0.90190000000000003</v>
      </c>
      <c r="I11" s="438">
        <v>0.88839999999999997</v>
      </c>
      <c r="J11" s="437">
        <v>4</v>
      </c>
    </row>
    <row r="12" spans="1:10" x14ac:dyDescent="0.2">
      <c r="A12" s="257" t="s">
        <v>66</v>
      </c>
      <c r="B12" s="308" t="s">
        <v>2658</v>
      </c>
      <c r="C12" s="274">
        <v>0.81720000000000004</v>
      </c>
      <c r="D12" s="274">
        <v>0.99490000000000001</v>
      </c>
      <c r="E12" s="274">
        <v>0.96560000000000001</v>
      </c>
      <c r="F12" s="274">
        <v>0.97319999999999995</v>
      </c>
      <c r="G12" s="435">
        <v>0.98799999999999999</v>
      </c>
      <c r="H12" s="436">
        <v>0.75490000000000002</v>
      </c>
      <c r="I12" s="436">
        <v>0.75819999999999999</v>
      </c>
      <c r="J12" s="437">
        <v>3</v>
      </c>
    </row>
    <row r="13" spans="1:10" x14ac:dyDescent="0.2">
      <c r="A13" s="257" t="s">
        <v>67</v>
      </c>
      <c r="B13" s="308" t="s">
        <v>2659</v>
      </c>
      <c r="C13" s="274">
        <v>0.81230000000000002</v>
      </c>
      <c r="D13" s="274">
        <v>0.99490000000000001</v>
      </c>
      <c r="E13" s="274">
        <v>0.96560000000000001</v>
      </c>
      <c r="F13" s="274">
        <v>0.97319999999999995</v>
      </c>
      <c r="G13" s="435">
        <v>0.98799999999999999</v>
      </c>
      <c r="H13" s="436">
        <v>0.75029999999999997</v>
      </c>
      <c r="I13" s="436">
        <v>0.75819999999999999</v>
      </c>
      <c r="J13" s="437">
        <v>3</v>
      </c>
    </row>
    <row r="14" spans="1:10" x14ac:dyDescent="0.2">
      <c r="A14" s="257" t="s">
        <v>68</v>
      </c>
      <c r="B14" s="308" t="s">
        <v>2660</v>
      </c>
      <c r="C14" s="274">
        <v>0.81610000000000005</v>
      </c>
      <c r="D14" s="274">
        <v>0.99490000000000001</v>
      </c>
      <c r="E14" s="274">
        <v>0.96560000000000001</v>
      </c>
      <c r="F14" s="274">
        <v>0.97319999999999995</v>
      </c>
      <c r="G14" s="435">
        <v>0.98799999999999999</v>
      </c>
      <c r="H14" s="436">
        <v>0.75380000000000003</v>
      </c>
      <c r="I14" s="436">
        <v>0.75819999999999999</v>
      </c>
      <c r="J14" s="437">
        <v>3</v>
      </c>
    </row>
    <row r="15" spans="1:10" x14ac:dyDescent="0.2">
      <c r="A15" s="257" t="s">
        <v>69</v>
      </c>
      <c r="B15" s="308" t="s">
        <v>2661</v>
      </c>
      <c r="C15" s="274">
        <v>1.6840999999999999</v>
      </c>
      <c r="D15" s="274">
        <v>0.99490000000000001</v>
      </c>
      <c r="E15" s="274">
        <v>0.96560000000000001</v>
      </c>
      <c r="F15" s="274">
        <v>0.97319999999999995</v>
      </c>
      <c r="G15" s="435">
        <v>0.98799999999999999</v>
      </c>
      <c r="H15" s="498">
        <f>C15*D15*E15*F15*G15</f>
        <v>1.5556000000000001</v>
      </c>
      <c r="I15" s="499">
        <v>1.5808</v>
      </c>
      <c r="J15" s="437">
        <v>11</v>
      </c>
    </row>
    <row r="16" spans="1:10" x14ac:dyDescent="0.2">
      <c r="A16" s="257" t="s">
        <v>70</v>
      </c>
      <c r="B16" s="308" t="s">
        <v>2662</v>
      </c>
      <c r="C16" s="274">
        <v>0.98429999999999995</v>
      </c>
      <c r="D16" s="274">
        <v>0.99490000000000001</v>
      </c>
      <c r="E16" s="274">
        <v>0.96560000000000001</v>
      </c>
      <c r="F16" s="274">
        <v>0.97319999999999995</v>
      </c>
      <c r="G16" s="435">
        <v>0.98799999999999999</v>
      </c>
      <c r="H16" s="438">
        <v>0.90920000000000001</v>
      </c>
      <c r="I16" s="438">
        <v>0.88839999999999997</v>
      </c>
      <c r="J16" s="437">
        <v>4</v>
      </c>
    </row>
    <row r="17" spans="1:10" x14ac:dyDescent="0.2">
      <c r="A17" s="257" t="s">
        <v>496</v>
      </c>
      <c r="B17" s="308" t="s">
        <v>2663</v>
      </c>
      <c r="C17" s="274">
        <v>1.6944999999999999</v>
      </c>
      <c r="D17" s="274">
        <v>0.99490000000000001</v>
      </c>
      <c r="E17" s="274">
        <v>0.96560000000000001</v>
      </c>
      <c r="F17" s="274">
        <v>0.97319999999999995</v>
      </c>
      <c r="G17" s="435">
        <v>0.98799999999999999</v>
      </c>
      <c r="H17" s="436">
        <v>1.5651999999999999</v>
      </c>
      <c r="I17" s="436">
        <v>1.5808</v>
      </c>
      <c r="J17" s="437">
        <v>11</v>
      </c>
    </row>
    <row r="18" spans="1:10" x14ac:dyDescent="0.2">
      <c r="A18" s="257" t="s">
        <v>498</v>
      </c>
      <c r="B18" s="308" t="s">
        <v>2664</v>
      </c>
      <c r="C18" s="274">
        <v>0.99399999999999999</v>
      </c>
      <c r="D18" s="274">
        <v>0.99490000000000001</v>
      </c>
      <c r="E18" s="274">
        <v>0.96560000000000001</v>
      </c>
      <c r="F18" s="274">
        <v>0.97319999999999995</v>
      </c>
      <c r="G18" s="435">
        <v>1.1000000000000001</v>
      </c>
      <c r="H18" s="438">
        <v>1.0223</v>
      </c>
      <c r="I18" s="438">
        <v>1.0383</v>
      </c>
      <c r="J18" s="437">
        <v>6</v>
      </c>
    </row>
    <row r="19" spans="1:10" x14ac:dyDescent="0.2">
      <c r="A19" s="257" t="s">
        <v>499</v>
      </c>
      <c r="B19" s="308" t="s">
        <v>2665</v>
      </c>
      <c r="C19" s="274">
        <v>1.0182</v>
      </c>
      <c r="D19" s="274">
        <v>0.99490000000000001</v>
      </c>
      <c r="E19" s="274">
        <v>0.96560000000000001</v>
      </c>
      <c r="F19" s="274">
        <v>0.97319999999999995</v>
      </c>
      <c r="G19" s="435">
        <v>1</v>
      </c>
      <c r="H19" s="438">
        <v>0.95189999999999997</v>
      </c>
      <c r="I19" s="438">
        <v>0.97989999999999999</v>
      </c>
      <c r="J19" s="437">
        <v>5</v>
      </c>
    </row>
    <row r="20" spans="1:10" x14ac:dyDescent="0.2">
      <c r="A20" s="257" t="s">
        <v>500</v>
      </c>
      <c r="B20" s="308" t="s">
        <v>2666</v>
      </c>
      <c r="C20" s="274">
        <v>1.0046999999999999</v>
      </c>
      <c r="D20" s="274">
        <v>0.99490000000000001</v>
      </c>
      <c r="E20" s="274">
        <v>1.0349999999999999</v>
      </c>
      <c r="F20" s="274">
        <v>1.028</v>
      </c>
      <c r="G20" s="435">
        <v>0.98799999999999999</v>
      </c>
      <c r="H20" s="438">
        <v>1.0508</v>
      </c>
      <c r="I20" s="438">
        <v>1.0641</v>
      </c>
      <c r="J20" s="437">
        <v>7</v>
      </c>
    </row>
    <row r="21" spans="1:10" x14ac:dyDescent="0.2">
      <c r="A21" s="257" t="s">
        <v>502</v>
      </c>
      <c r="B21" s="308" t="s">
        <v>2667</v>
      </c>
      <c r="C21" s="274">
        <v>1.0274000000000001</v>
      </c>
      <c r="D21" s="274">
        <v>0.99490000000000001</v>
      </c>
      <c r="E21" s="274">
        <v>1.03</v>
      </c>
      <c r="F21" s="274">
        <v>1.032</v>
      </c>
      <c r="G21" s="435">
        <v>1</v>
      </c>
      <c r="H21" s="438">
        <v>1.0865</v>
      </c>
      <c r="I21" s="438">
        <v>1.0641</v>
      </c>
      <c r="J21" s="437">
        <v>7</v>
      </c>
    </row>
    <row r="22" spans="1:10" x14ac:dyDescent="0.2">
      <c r="A22" s="257" t="s">
        <v>503</v>
      </c>
      <c r="B22" s="308" t="s">
        <v>2668</v>
      </c>
      <c r="C22" s="274">
        <v>0.98809999999999998</v>
      </c>
      <c r="D22" s="274">
        <v>0.99490000000000001</v>
      </c>
      <c r="E22" s="274">
        <v>1.03</v>
      </c>
      <c r="F22" s="274">
        <v>1.028</v>
      </c>
      <c r="G22" s="435">
        <v>0.98799999999999999</v>
      </c>
      <c r="H22" s="438">
        <v>1.0284</v>
      </c>
      <c r="I22" s="438">
        <v>1.0383</v>
      </c>
      <c r="J22" s="437">
        <v>6</v>
      </c>
    </row>
    <row r="23" spans="1:10" x14ac:dyDescent="0.2">
      <c r="A23" s="257" t="s">
        <v>504</v>
      </c>
      <c r="B23" s="308" t="s">
        <v>2669</v>
      </c>
      <c r="C23" s="274">
        <v>1.0229999999999999</v>
      </c>
      <c r="D23" s="274">
        <v>0.99490000000000001</v>
      </c>
      <c r="E23" s="274">
        <v>1.04</v>
      </c>
      <c r="F23" s="274">
        <v>1.028</v>
      </c>
      <c r="G23" s="435">
        <v>1</v>
      </c>
      <c r="H23" s="438">
        <v>1.0881000000000001</v>
      </c>
      <c r="I23" s="438">
        <v>1.0641</v>
      </c>
      <c r="J23" s="437">
        <v>7</v>
      </c>
    </row>
    <row r="24" spans="1:10" x14ac:dyDescent="0.2">
      <c r="A24" s="257" t="s">
        <v>505</v>
      </c>
      <c r="B24" s="308" t="s">
        <v>2670</v>
      </c>
      <c r="C24" s="274">
        <v>0.95930000000000004</v>
      </c>
      <c r="D24" s="274">
        <v>1.06</v>
      </c>
      <c r="E24" s="274">
        <v>1.0549999999999999</v>
      </c>
      <c r="F24" s="274">
        <v>1.032</v>
      </c>
      <c r="G24" s="435">
        <v>1</v>
      </c>
      <c r="H24" s="436">
        <v>1.1071</v>
      </c>
      <c r="I24" s="436">
        <v>1.1263000000000001</v>
      </c>
      <c r="J24" s="437">
        <v>8</v>
      </c>
    </row>
    <row r="25" spans="1:10" x14ac:dyDescent="0.2">
      <c r="A25" s="257" t="s">
        <v>506</v>
      </c>
      <c r="B25" s="308" t="s">
        <v>2671</v>
      </c>
      <c r="C25" s="274">
        <v>0.96319999999999995</v>
      </c>
      <c r="D25" s="274">
        <v>1.0149999999999999</v>
      </c>
      <c r="E25" s="274">
        <v>1.06</v>
      </c>
      <c r="F25" s="274">
        <v>1.024</v>
      </c>
      <c r="G25" s="435">
        <v>0.98799999999999999</v>
      </c>
      <c r="H25" s="438">
        <v>1.0484</v>
      </c>
      <c r="I25" s="438">
        <v>1.0383</v>
      </c>
      <c r="J25" s="437">
        <v>6</v>
      </c>
    </row>
    <row r="26" spans="1:10" x14ac:dyDescent="0.2">
      <c r="A26" s="257" t="s">
        <v>507</v>
      </c>
      <c r="B26" s="308" t="s">
        <v>2672</v>
      </c>
      <c r="C26" s="274">
        <v>0.97909999999999997</v>
      </c>
      <c r="D26" s="274">
        <v>1.0449999999999999</v>
      </c>
      <c r="E26" s="274">
        <v>1.0549999999999999</v>
      </c>
      <c r="F26" s="274">
        <v>1.024</v>
      </c>
      <c r="G26" s="435">
        <v>0.98799999999999999</v>
      </c>
      <c r="H26" s="436">
        <v>1.0921000000000001</v>
      </c>
      <c r="I26" s="436">
        <v>1.0641</v>
      </c>
      <c r="J26" s="437">
        <v>7</v>
      </c>
    </row>
    <row r="27" spans="1:10" x14ac:dyDescent="0.2">
      <c r="A27" s="257" t="s">
        <v>508</v>
      </c>
      <c r="B27" s="308" t="s">
        <v>844</v>
      </c>
      <c r="C27" s="274">
        <v>1.0065</v>
      </c>
      <c r="D27" s="274">
        <v>0.99490000000000001</v>
      </c>
      <c r="E27" s="274">
        <v>1.0149999999999999</v>
      </c>
      <c r="F27" s="274">
        <v>1.032</v>
      </c>
      <c r="G27" s="435">
        <v>1</v>
      </c>
      <c r="H27" s="438">
        <v>1.0488999999999999</v>
      </c>
      <c r="I27" s="438">
        <v>1.0383</v>
      </c>
      <c r="J27" s="437">
        <v>6</v>
      </c>
    </row>
    <row r="28" spans="1:10" x14ac:dyDescent="0.2">
      <c r="A28" s="257" t="s">
        <v>509</v>
      </c>
      <c r="B28" s="308" t="s">
        <v>2673</v>
      </c>
      <c r="C28" s="274">
        <v>0.97760000000000002</v>
      </c>
      <c r="D28" s="274">
        <v>1.06</v>
      </c>
      <c r="E28" s="274">
        <v>1.0449999999999999</v>
      </c>
      <c r="F28" s="274">
        <v>1.032</v>
      </c>
      <c r="G28" s="435">
        <v>0.98799999999999999</v>
      </c>
      <c r="H28" s="436">
        <v>1.1041000000000001</v>
      </c>
      <c r="I28" s="436">
        <v>1.1263000000000001</v>
      </c>
      <c r="J28" s="437">
        <v>8</v>
      </c>
    </row>
    <row r="29" spans="1:10" x14ac:dyDescent="0.2">
      <c r="A29" s="257" t="s">
        <v>510</v>
      </c>
      <c r="B29" s="308" t="s">
        <v>2674</v>
      </c>
      <c r="C29" s="274">
        <v>0.98350000000000004</v>
      </c>
      <c r="D29" s="274">
        <v>1.0449999999999999</v>
      </c>
      <c r="E29" s="274">
        <v>1.0149999999999999</v>
      </c>
      <c r="F29" s="274">
        <v>1.032</v>
      </c>
      <c r="G29" s="435">
        <v>0.98799999999999999</v>
      </c>
      <c r="H29" s="438">
        <v>1.0636000000000001</v>
      </c>
      <c r="I29" s="438">
        <v>1.0641</v>
      </c>
      <c r="J29" s="437">
        <v>7</v>
      </c>
    </row>
    <row r="30" spans="1:10" x14ac:dyDescent="0.2">
      <c r="A30" s="257" t="s">
        <v>511</v>
      </c>
      <c r="B30" s="308" t="s">
        <v>2675</v>
      </c>
      <c r="C30" s="274">
        <v>0.99909999999999999</v>
      </c>
      <c r="D30" s="274">
        <v>0.99490000000000001</v>
      </c>
      <c r="E30" s="274">
        <v>1.0249999999999999</v>
      </c>
      <c r="F30" s="274">
        <v>1.02</v>
      </c>
      <c r="G30" s="435">
        <v>0.98799999999999999</v>
      </c>
      <c r="H30" s="438">
        <v>1.0267999999999999</v>
      </c>
      <c r="I30" s="438">
        <v>1.0383</v>
      </c>
      <c r="J30" s="437">
        <v>6</v>
      </c>
    </row>
    <row r="31" spans="1:10" x14ac:dyDescent="0.2">
      <c r="A31" s="257" t="s">
        <v>512</v>
      </c>
      <c r="B31" s="308" t="s">
        <v>2676</v>
      </c>
      <c r="C31" s="274">
        <v>0.97599999999999998</v>
      </c>
      <c r="D31" s="274">
        <v>1.03</v>
      </c>
      <c r="E31" s="274">
        <v>1.05</v>
      </c>
      <c r="F31" s="274">
        <v>1.028</v>
      </c>
      <c r="G31" s="435">
        <v>0.98799999999999999</v>
      </c>
      <c r="H31" s="438">
        <v>1.0721000000000001</v>
      </c>
      <c r="I31" s="438">
        <v>1.0641</v>
      </c>
      <c r="J31" s="437">
        <v>7</v>
      </c>
    </row>
    <row r="32" spans="1:10" ht="22.5" x14ac:dyDescent="0.2">
      <c r="A32" s="257" t="s">
        <v>513</v>
      </c>
      <c r="B32" s="308" t="s">
        <v>2677</v>
      </c>
      <c r="C32" s="274">
        <v>0.99860000000000004</v>
      </c>
      <c r="D32" s="274">
        <v>1.0149999999999999</v>
      </c>
      <c r="E32" s="274">
        <v>1.0549999999999999</v>
      </c>
      <c r="F32" s="274">
        <v>1.032</v>
      </c>
      <c r="G32" s="435">
        <v>1</v>
      </c>
      <c r="H32" s="436">
        <v>1.1034999999999999</v>
      </c>
      <c r="I32" s="436">
        <v>1.1263000000000001</v>
      </c>
      <c r="J32" s="437">
        <v>8</v>
      </c>
    </row>
    <row r="33" spans="1:10" x14ac:dyDescent="0.2">
      <c r="A33" s="257" t="s">
        <v>514</v>
      </c>
      <c r="B33" s="308" t="s">
        <v>849</v>
      </c>
      <c r="C33" s="274">
        <v>1.0067999999999999</v>
      </c>
      <c r="D33" s="274">
        <v>0.99490000000000001</v>
      </c>
      <c r="E33" s="274">
        <v>1.03</v>
      </c>
      <c r="F33" s="274">
        <v>1.028</v>
      </c>
      <c r="G33" s="435">
        <v>0.98799999999999999</v>
      </c>
      <c r="H33" s="438">
        <v>1.0479000000000001</v>
      </c>
      <c r="I33" s="438">
        <v>1.0383</v>
      </c>
      <c r="J33" s="437">
        <v>6</v>
      </c>
    </row>
    <row r="34" spans="1:10" x14ac:dyDescent="0.2">
      <c r="A34" s="257" t="s">
        <v>515</v>
      </c>
      <c r="B34" s="308" t="s">
        <v>2678</v>
      </c>
      <c r="C34" s="274">
        <v>0.97150000000000003</v>
      </c>
      <c r="D34" s="274">
        <v>1.03</v>
      </c>
      <c r="E34" s="274">
        <v>1.04</v>
      </c>
      <c r="F34" s="274">
        <v>1.028</v>
      </c>
      <c r="G34" s="435">
        <v>0.98799999999999999</v>
      </c>
      <c r="H34" s="497">
        <v>1.0569999999999999</v>
      </c>
      <c r="I34" s="497">
        <v>1.0641</v>
      </c>
      <c r="J34" s="437">
        <v>7</v>
      </c>
    </row>
    <row r="35" spans="1:10" x14ac:dyDescent="0.2">
      <c r="A35" s="257" t="s">
        <v>516</v>
      </c>
      <c r="B35" s="308" t="s">
        <v>2679</v>
      </c>
      <c r="C35" s="274">
        <v>0.98180000000000001</v>
      </c>
      <c r="D35" s="274">
        <v>1.075</v>
      </c>
      <c r="E35" s="274">
        <v>1.0549999999999999</v>
      </c>
      <c r="F35" s="274">
        <v>1.028</v>
      </c>
      <c r="G35" s="435">
        <v>1.1000000000000001</v>
      </c>
      <c r="H35" s="498">
        <v>1.2591000000000001</v>
      </c>
      <c r="I35" s="498">
        <v>1.2594000000000001</v>
      </c>
      <c r="J35" s="437">
        <v>10</v>
      </c>
    </row>
    <row r="36" spans="1:10" x14ac:dyDescent="0.2">
      <c r="A36" s="257" t="s">
        <v>517</v>
      </c>
      <c r="B36" s="308" t="s">
        <v>2680</v>
      </c>
      <c r="C36" s="274">
        <v>1.0173000000000001</v>
      </c>
      <c r="D36" s="274">
        <v>0.99490000000000001</v>
      </c>
      <c r="E36" s="274">
        <v>1.04</v>
      </c>
      <c r="F36" s="274">
        <v>1.016</v>
      </c>
      <c r="G36" s="435">
        <v>0.98799999999999999</v>
      </c>
      <c r="H36" s="497">
        <v>1.0566</v>
      </c>
      <c r="I36" s="497">
        <v>1.0641</v>
      </c>
      <c r="J36" s="437">
        <v>7</v>
      </c>
    </row>
    <row r="37" spans="1:10" x14ac:dyDescent="0.2">
      <c r="A37" s="257" t="s">
        <v>518</v>
      </c>
      <c r="B37" s="308" t="s">
        <v>2681</v>
      </c>
      <c r="C37" s="274">
        <v>1.0088999999999999</v>
      </c>
      <c r="D37" s="274">
        <v>0.99490000000000001</v>
      </c>
      <c r="E37" s="274">
        <v>1.0349999999999999</v>
      </c>
      <c r="F37" s="274">
        <v>1.028</v>
      </c>
      <c r="G37" s="435">
        <v>0.98799999999999999</v>
      </c>
      <c r="H37" s="497">
        <v>1.0551999999999999</v>
      </c>
      <c r="I37" s="497">
        <v>1.0641</v>
      </c>
      <c r="J37" s="437">
        <v>7</v>
      </c>
    </row>
    <row r="38" spans="1:10" x14ac:dyDescent="0.2">
      <c r="A38" s="257" t="s">
        <v>519</v>
      </c>
      <c r="B38" s="308" t="s">
        <v>2682</v>
      </c>
      <c r="C38" s="274">
        <v>0.99629999999999996</v>
      </c>
      <c r="D38" s="274">
        <v>1.0149999999999999</v>
      </c>
      <c r="E38" s="274">
        <v>1.0549999999999999</v>
      </c>
      <c r="F38" s="274">
        <v>1.024</v>
      </c>
      <c r="G38" s="435">
        <v>0.98799999999999999</v>
      </c>
      <c r="H38" s="497">
        <v>1.0793999999999999</v>
      </c>
      <c r="I38" s="497">
        <v>1.0641</v>
      </c>
      <c r="J38" s="437">
        <v>7</v>
      </c>
    </row>
    <row r="39" spans="1:10" x14ac:dyDescent="0.2">
      <c r="A39" s="257" t="s">
        <v>520</v>
      </c>
      <c r="B39" s="308" t="s">
        <v>2683</v>
      </c>
      <c r="C39" s="274">
        <v>1.0271999999999999</v>
      </c>
      <c r="D39" s="274">
        <v>0.99490000000000001</v>
      </c>
      <c r="E39" s="274">
        <v>1.0349999999999999</v>
      </c>
      <c r="F39" s="274">
        <v>1.008</v>
      </c>
      <c r="G39" s="435">
        <v>0.98799999999999999</v>
      </c>
      <c r="H39" s="497">
        <v>1.0533999999999999</v>
      </c>
      <c r="I39" s="497">
        <v>1.0641</v>
      </c>
      <c r="J39" s="437">
        <v>7</v>
      </c>
    </row>
    <row r="40" spans="1:10" x14ac:dyDescent="0.2">
      <c r="A40" s="257" t="s">
        <v>521</v>
      </c>
      <c r="B40" s="308" t="s">
        <v>2684</v>
      </c>
      <c r="C40" s="274">
        <v>1.0190999999999999</v>
      </c>
      <c r="D40" s="274">
        <v>0.99490000000000001</v>
      </c>
      <c r="E40" s="274">
        <v>1.0449999999999999</v>
      </c>
      <c r="F40" s="274">
        <v>1.028</v>
      </c>
      <c r="G40" s="435">
        <v>1.1000000000000001</v>
      </c>
      <c r="H40" s="497">
        <v>1.1980999999999999</v>
      </c>
      <c r="I40" s="497">
        <v>1.1912</v>
      </c>
      <c r="J40" s="437">
        <v>9</v>
      </c>
    </row>
    <row r="41" spans="1:10" x14ac:dyDescent="0.2">
      <c r="A41" s="257" t="s">
        <v>522</v>
      </c>
      <c r="B41" s="308" t="s">
        <v>2685</v>
      </c>
      <c r="C41" s="274">
        <v>0.98680000000000001</v>
      </c>
      <c r="D41" s="274">
        <v>0.99490000000000001</v>
      </c>
      <c r="E41" s="274">
        <v>1.0349999999999999</v>
      </c>
      <c r="F41" s="274">
        <v>1.028</v>
      </c>
      <c r="G41" s="435">
        <v>0.98799999999999999</v>
      </c>
      <c r="H41" s="497">
        <v>1.032</v>
      </c>
      <c r="I41" s="497">
        <v>1.0383</v>
      </c>
      <c r="J41" s="437">
        <v>6</v>
      </c>
    </row>
    <row r="42" spans="1:10" x14ac:dyDescent="0.2">
      <c r="A42" s="257" t="s">
        <v>523</v>
      </c>
      <c r="B42" s="308" t="s">
        <v>2686</v>
      </c>
      <c r="C42" s="274">
        <v>0.95250000000000001</v>
      </c>
      <c r="D42" s="274">
        <v>1.06</v>
      </c>
      <c r="E42" s="274">
        <v>1.04</v>
      </c>
      <c r="F42" s="274">
        <v>1.028</v>
      </c>
      <c r="G42" s="435">
        <v>0.98799999999999999</v>
      </c>
      <c r="H42" s="497">
        <v>1.0665</v>
      </c>
      <c r="I42" s="497">
        <v>1.0641</v>
      </c>
      <c r="J42" s="437">
        <v>7</v>
      </c>
    </row>
    <row r="43" spans="1:10" x14ac:dyDescent="0.2">
      <c r="A43" s="257" t="s">
        <v>524</v>
      </c>
      <c r="B43" s="308" t="s">
        <v>2687</v>
      </c>
      <c r="C43" s="274">
        <v>1.0263</v>
      </c>
      <c r="D43" s="274">
        <v>0.99490000000000001</v>
      </c>
      <c r="E43" s="274">
        <v>1.04</v>
      </c>
      <c r="F43" s="274">
        <v>1.016</v>
      </c>
      <c r="G43" s="435">
        <v>0.98799999999999999</v>
      </c>
      <c r="H43" s="497">
        <v>1.0660000000000001</v>
      </c>
      <c r="I43" s="497">
        <v>1.0641</v>
      </c>
      <c r="J43" s="437">
        <v>7</v>
      </c>
    </row>
    <row r="44" spans="1:10" x14ac:dyDescent="0.2">
      <c r="A44" s="257" t="s">
        <v>525</v>
      </c>
      <c r="B44" s="308" t="s">
        <v>2688</v>
      </c>
      <c r="C44" s="274">
        <v>1.0084</v>
      </c>
      <c r="D44" s="274">
        <v>0.99490000000000001</v>
      </c>
      <c r="E44" s="274">
        <v>1.0449999999999999</v>
      </c>
      <c r="F44" s="274">
        <v>1.024</v>
      </c>
      <c r="G44" s="435">
        <v>0.98799999999999999</v>
      </c>
      <c r="H44" s="497">
        <v>1.0607</v>
      </c>
      <c r="I44" s="497">
        <v>1.0641</v>
      </c>
      <c r="J44" s="437">
        <v>7</v>
      </c>
    </row>
    <row r="45" spans="1:10" x14ac:dyDescent="0.2">
      <c r="A45" s="257" t="s">
        <v>526</v>
      </c>
      <c r="B45" s="308" t="s">
        <v>2689</v>
      </c>
      <c r="C45" s="274">
        <v>0.98980000000000001</v>
      </c>
      <c r="D45" s="274">
        <v>1.075</v>
      </c>
      <c r="E45" s="274">
        <v>1.03</v>
      </c>
      <c r="F45" s="274">
        <v>1.024</v>
      </c>
      <c r="G45" s="435">
        <v>1</v>
      </c>
      <c r="H45" s="498">
        <v>1.1223000000000001</v>
      </c>
      <c r="I45" s="498">
        <v>1.1263000000000001</v>
      </c>
      <c r="J45" s="437">
        <v>8</v>
      </c>
    </row>
    <row r="46" spans="1:10" x14ac:dyDescent="0.2">
      <c r="A46" s="257" t="s">
        <v>527</v>
      </c>
      <c r="B46" s="308" t="s">
        <v>2690</v>
      </c>
      <c r="C46" s="274">
        <v>0.93269999999999997</v>
      </c>
      <c r="D46" s="274">
        <v>1.06</v>
      </c>
      <c r="E46" s="274">
        <v>1.05</v>
      </c>
      <c r="F46" s="274">
        <v>1.032</v>
      </c>
      <c r="G46" s="435">
        <v>1.1000000000000001</v>
      </c>
      <c r="H46" s="497">
        <v>1.1783999999999999</v>
      </c>
      <c r="I46" s="497">
        <v>1.1912</v>
      </c>
      <c r="J46" s="437">
        <v>9</v>
      </c>
    </row>
    <row r="47" spans="1:10" x14ac:dyDescent="0.2">
      <c r="A47" s="257" t="s">
        <v>528</v>
      </c>
      <c r="B47" s="308" t="s">
        <v>2691</v>
      </c>
      <c r="C47" s="274">
        <v>1.0307999999999999</v>
      </c>
      <c r="D47" s="274">
        <v>0.99490000000000001</v>
      </c>
      <c r="E47" s="274">
        <v>1.03</v>
      </c>
      <c r="F47" s="274">
        <v>1.024</v>
      </c>
      <c r="G47" s="435">
        <v>0.98799999999999999</v>
      </c>
      <c r="H47" s="497">
        <v>1.0687</v>
      </c>
      <c r="I47" s="497">
        <v>1.0641</v>
      </c>
      <c r="J47" s="437">
        <v>7</v>
      </c>
    </row>
    <row r="48" spans="1:10" x14ac:dyDescent="0.2">
      <c r="A48" s="257" t="s">
        <v>529</v>
      </c>
      <c r="B48" s="308" t="s">
        <v>2692</v>
      </c>
      <c r="C48" s="274">
        <v>1.0029999999999999</v>
      </c>
      <c r="D48" s="274">
        <v>0.99490000000000001</v>
      </c>
      <c r="E48" s="274">
        <v>1.0249999999999999</v>
      </c>
      <c r="F48" s="274">
        <v>1.024</v>
      </c>
      <c r="G48" s="435">
        <v>0.98799999999999999</v>
      </c>
      <c r="H48" s="497">
        <v>1.0347999999999999</v>
      </c>
      <c r="I48" s="497">
        <v>1.0383</v>
      </c>
      <c r="J48" s="437">
        <v>6</v>
      </c>
    </row>
    <row r="49" spans="1:10" x14ac:dyDescent="0.2">
      <c r="A49" s="257" t="s">
        <v>530</v>
      </c>
      <c r="B49" s="308" t="s">
        <v>2693</v>
      </c>
      <c r="C49" s="274">
        <v>1.0041</v>
      </c>
      <c r="D49" s="274">
        <v>0.99490000000000001</v>
      </c>
      <c r="E49" s="274">
        <v>1.0549999999999999</v>
      </c>
      <c r="F49" s="274">
        <v>1.028</v>
      </c>
      <c r="G49" s="435">
        <v>0.98799999999999999</v>
      </c>
      <c r="H49" s="497">
        <v>1.0704</v>
      </c>
      <c r="I49" s="497">
        <v>1.0641</v>
      </c>
      <c r="J49" s="437">
        <v>7</v>
      </c>
    </row>
    <row r="50" spans="1:10" x14ac:dyDescent="0.2">
      <c r="A50" s="257" t="s">
        <v>920</v>
      </c>
      <c r="B50" s="308" t="s">
        <v>2694</v>
      </c>
      <c r="C50" s="274">
        <v>1.0386</v>
      </c>
      <c r="D50" s="274">
        <v>0.99490000000000001</v>
      </c>
      <c r="E50" s="274">
        <v>1.03</v>
      </c>
      <c r="F50" s="274">
        <v>1.028</v>
      </c>
      <c r="G50" s="435">
        <v>1</v>
      </c>
      <c r="H50" s="497">
        <v>1.0941000000000001</v>
      </c>
      <c r="I50" s="497">
        <v>1.0641</v>
      </c>
      <c r="J50" s="437">
        <v>7</v>
      </c>
    </row>
    <row r="51" spans="1:10" x14ac:dyDescent="0.2">
      <c r="A51" s="257" t="s">
        <v>921</v>
      </c>
      <c r="B51" s="308" t="s">
        <v>2695</v>
      </c>
      <c r="C51" s="274">
        <v>0.97199999999999998</v>
      </c>
      <c r="D51" s="274">
        <v>1.0149999999999999</v>
      </c>
      <c r="E51" s="274">
        <v>1.0349999999999999</v>
      </c>
      <c r="F51" s="274">
        <v>1.028</v>
      </c>
      <c r="G51" s="435">
        <v>0.98799999999999999</v>
      </c>
      <c r="H51" s="497">
        <v>1.0370999999999999</v>
      </c>
      <c r="I51" s="497">
        <v>1.0383</v>
      </c>
      <c r="J51" s="437">
        <v>6</v>
      </c>
    </row>
    <row r="52" spans="1:10" x14ac:dyDescent="0.2">
      <c r="A52" s="257" t="s">
        <v>922</v>
      </c>
      <c r="B52" s="308" t="s">
        <v>2696</v>
      </c>
      <c r="C52" s="274">
        <v>0.97440000000000004</v>
      </c>
      <c r="D52" s="274">
        <v>1.03</v>
      </c>
      <c r="E52" s="274">
        <v>1.0449999999999999</v>
      </c>
      <c r="F52" s="274">
        <v>1.028</v>
      </c>
      <c r="G52" s="435">
        <v>1.05</v>
      </c>
      <c r="H52" s="497">
        <v>1.1321000000000001</v>
      </c>
      <c r="I52" s="497">
        <v>1.1263000000000001</v>
      </c>
      <c r="J52" s="437">
        <v>8</v>
      </c>
    </row>
    <row r="53" spans="1:10" x14ac:dyDescent="0.2">
      <c r="A53" s="257" t="s">
        <v>923</v>
      </c>
      <c r="B53" s="308" t="s">
        <v>2832</v>
      </c>
      <c r="C53" s="274">
        <v>1.0259</v>
      </c>
      <c r="D53" s="274">
        <v>0.99490000000000001</v>
      </c>
      <c r="E53" s="274">
        <v>1.0149999999999999</v>
      </c>
      <c r="F53" s="274">
        <v>1.02</v>
      </c>
      <c r="G53" s="435">
        <v>0.98799999999999999</v>
      </c>
      <c r="H53" s="497">
        <v>1.044</v>
      </c>
      <c r="I53" s="497">
        <v>1.0383</v>
      </c>
      <c r="J53" s="437">
        <v>6</v>
      </c>
    </row>
    <row r="54" spans="1:10" ht="22.5" x14ac:dyDescent="0.2">
      <c r="A54" s="257" t="s">
        <v>924</v>
      </c>
      <c r="B54" s="308" t="s">
        <v>2697</v>
      </c>
      <c r="C54" s="274">
        <v>0.76270000000000004</v>
      </c>
      <c r="D54" s="274">
        <v>0.99490000000000001</v>
      </c>
      <c r="E54" s="274">
        <v>0.96560000000000001</v>
      </c>
      <c r="F54" s="274">
        <v>0.97319999999999995</v>
      </c>
      <c r="G54" s="435">
        <v>0.98799999999999999</v>
      </c>
      <c r="H54" s="498">
        <v>0.70450000000000002</v>
      </c>
      <c r="I54" s="498">
        <v>0.73470000000000002</v>
      </c>
      <c r="J54" s="437">
        <v>2</v>
      </c>
    </row>
    <row r="55" spans="1:10" ht="33.75" x14ac:dyDescent="0.2">
      <c r="A55" s="257" t="s">
        <v>925</v>
      </c>
      <c r="B55" s="308" t="s">
        <v>2698</v>
      </c>
      <c r="C55" s="274">
        <v>0.80330000000000001</v>
      </c>
      <c r="D55" s="274">
        <v>0.99490000000000001</v>
      </c>
      <c r="E55" s="274">
        <v>0.96560000000000001</v>
      </c>
      <c r="F55" s="274">
        <v>0.97319999999999995</v>
      </c>
      <c r="G55" s="435">
        <v>0.98799999999999999</v>
      </c>
      <c r="H55" s="498">
        <v>0.74199999999999999</v>
      </c>
      <c r="I55" s="498">
        <v>0.73470000000000002</v>
      </c>
      <c r="J55" s="437">
        <v>2</v>
      </c>
    </row>
    <row r="56" spans="1:10" ht="22.5" x14ac:dyDescent="0.2">
      <c r="A56" s="257" t="s">
        <v>926</v>
      </c>
      <c r="B56" s="308" t="s">
        <v>2699</v>
      </c>
      <c r="C56" s="274">
        <v>0.78749999999999998</v>
      </c>
      <c r="D56" s="274">
        <v>0.99490000000000001</v>
      </c>
      <c r="E56" s="274">
        <v>0.96560000000000001</v>
      </c>
      <c r="F56" s="274">
        <v>0.97319999999999995</v>
      </c>
      <c r="G56" s="435">
        <v>0.98799999999999999</v>
      </c>
      <c r="H56" s="498">
        <v>0.72740000000000005</v>
      </c>
      <c r="I56" s="498">
        <v>0.73470000000000002</v>
      </c>
      <c r="J56" s="437">
        <v>2</v>
      </c>
    </row>
    <row r="57" spans="1:10" ht="22.5" x14ac:dyDescent="0.2">
      <c r="A57" s="257" t="s">
        <v>927</v>
      </c>
      <c r="B57" s="308" t="s">
        <v>2700</v>
      </c>
      <c r="C57" s="274">
        <v>0.73970000000000002</v>
      </c>
      <c r="D57" s="274">
        <v>0.99490000000000001</v>
      </c>
      <c r="E57" s="274">
        <v>0.96560000000000001</v>
      </c>
      <c r="F57" s="274">
        <v>0.97319999999999995</v>
      </c>
      <c r="G57" s="435">
        <v>0.98799999999999999</v>
      </c>
      <c r="H57" s="497">
        <v>0.68330000000000002</v>
      </c>
      <c r="I57" s="497">
        <v>0.60119999999999996</v>
      </c>
      <c r="J57" s="437">
        <v>1</v>
      </c>
    </row>
    <row r="58" spans="1:10" ht="22.5" x14ac:dyDescent="0.2">
      <c r="A58" s="257" t="s">
        <v>928</v>
      </c>
      <c r="B58" s="308" t="s">
        <v>2701</v>
      </c>
      <c r="C58" s="274">
        <v>0.75970000000000004</v>
      </c>
      <c r="D58" s="274">
        <v>0.99490000000000001</v>
      </c>
      <c r="E58" s="274">
        <v>0.96560000000000001</v>
      </c>
      <c r="F58" s="274">
        <v>0.97319999999999995</v>
      </c>
      <c r="G58" s="435">
        <v>0.98799999999999999</v>
      </c>
      <c r="H58" s="498">
        <v>0.70169999999999999</v>
      </c>
      <c r="I58" s="498">
        <v>0.73470000000000002</v>
      </c>
      <c r="J58" s="437">
        <v>2</v>
      </c>
    </row>
    <row r="59" spans="1:10" ht="22.5" x14ac:dyDescent="0.2">
      <c r="A59" s="257" t="s">
        <v>934</v>
      </c>
      <c r="B59" s="308" t="s">
        <v>2702</v>
      </c>
      <c r="C59" s="274">
        <v>0.74460000000000004</v>
      </c>
      <c r="D59" s="274">
        <v>0.99490000000000001</v>
      </c>
      <c r="E59" s="274">
        <v>0.96560000000000001</v>
      </c>
      <c r="F59" s="274">
        <v>0.97319999999999995</v>
      </c>
      <c r="G59" s="435">
        <v>0.98799999999999999</v>
      </c>
      <c r="H59" s="498">
        <v>0.68779999999999997</v>
      </c>
      <c r="I59" s="498">
        <v>0.60119999999999996</v>
      </c>
      <c r="J59" s="437">
        <v>1</v>
      </c>
    </row>
    <row r="60" spans="1:10" x14ac:dyDescent="0.2">
      <c r="A60" s="257" t="s">
        <v>935</v>
      </c>
      <c r="B60" s="308" t="s">
        <v>2703</v>
      </c>
      <c r="C60" s="274">
        <v>0.56659999999999999</v>
      </c>
      <c r="D60" s="274">
        <v>0.99490000000000001</v>
      </c>
      <c r="E60" s="274">
        <v>0.96560000000000001</v>
      </c>
      <c r="F60" s="274">
        <v>0.97319999999999995</v>
      </c>
      <c r="G60" s="435">
        <v>0.98799999999999999</v>
      </c>
      <c r="H60" s="498">
        <v>0.52339999999999998</v>
      </c>
      <c r="I60" s="498">
        <v>0.60119999999999996</v>
      </c>
      <c r="J60" s="437">
        <v>1</v>
      </c>
    </row>
    <row r="61" spans="1:10" ht="22.5" x14ac:dyDescent="0.2">
      <c r="A61" s="257" t="s">
        <v>936</v>
      </c>
      <c r="B61" s="308" t="s">
        <v>2704</v>
      </c>
      <c r="C61" s="274">
        <v>0.83199999999999996</v>
      </c>
      <c r="D61" s="274">
        <v>0.99490000000000001</v>
      </c>
      <c r="E61" s="274">
        <v>0.96560000000000001</v>
      </c>
      <c r="F61" s="274">
        <v>0.97319999999999995</v>
      </c>
      <c r="G61" s="435">
        <v>0.98799999999999999</v>
      </c>
      <c r="H61" s="498">
        <v>0.76849999999999996</v>
      </c>
      <c r="I61" s="498">
        <v>0.75819999999999999</v>
      </c>
      <c r="J61" s="437">
        <v>3</v>
      </c>
    </row>
    <row r="62" spans="1:10" x14ac:dyDescent="0.2">
      <c r="A62" s="257" t="s">
        <v>1043</v>
      </c>
      <c r="B62" s="308" t="s">
        <v>1157</v>
      </c>
      <c r="C62" s="274">
        <v>1.4812000000000001</v>
      </c>
      <c r="D62" s="274">
        <v>0.99490000000000001</v>
      </c>
      <c r="E62" s="274">
        <v>0.96560000000000001</v>
      </c>
      <c r="F62" s="274">
        <v>0.97319999999999995</v>
      </c>
      <c r="G62" s="435">
        <v>0.98799999999999999</v>
      </c>
      <c r="H62" s="498">
        <v>1.3682000000000001</v>
      </c>
      <c r="I62" s="498">
        <v>1.2594000000000001</v>
      </c>
      <c r="J62" s="437">
        <v>10</v>
      </c>
    </row>
    <row r="63" spans="1:10" x14ac:dyDescent="0.2">
      <c r="A63" s="257" t="s">
        <v>1153</v>
      </c>
      <c r="B63" s="308" t="s">
        <v>2707</v>
      </c>
      <c r="C63" s="274">
        <v>0.80089999999999995</v>
      </c>
      <c r="D63" s="274">
        <v>0.99490000000000001</v>
      </c>
      <c r="E63" s="274">
        <v>0.96560000000000001</v>
      </c>
      <c r="F63" s="274">
        <v>0.97319999999999995</v>
      </c>
      <c r="G63" s="435">
        <v>0.98799999999999999</v>
      </c>
      <c r="H63" s="498">
        <v>0.73980000000000001</v>
      </c>
      <c r="I63" s="498">
        <v>0.73470000000000002</v>
      </c>
      <c r="J63" s="437">
        <v>2</v>
      </c>
    </row>
    <row r="64" spans="1:10" ht="12" customHeight="1" x14ac:dyDescent="0.2">
      <c r="A64" s="257" t="s">
        <v>2833</v>
      </c>
      <c r="B64" s="308" t="s">
        <v>2708</v>
      </c>
      <c r="C64" s="274">
        <v>1.032</v>
      </c>
      <c r="D64" s="274">
        <v>0.99490000000000001</v>
      </c>
      <c r="E64" s="274">
        <v>1.0149999999999999</v>
      </c>
      <c r="F64" s="274">
        <v>1.024</v>
      </c>
      <c r="G64" s="435">
        <v>0.98799999999999999</v>
      </c>
      <c r="H64" s="497">
        <v>1.0543</v>
      </c>
      <c r="I64" s="497">
        <v>1.0641</v>
      </c>
      <c r="J64" s="437">
        <v>7</v>
      </c>
    </row>
    <row r="65" ht="12.75" customHeight="1" x14ac:dyDescent="0.2"/>
    <row r="66" ht="11.25" customHeight="1" x14ac:dyDescent="0.2"/>
    <row r="67" ht="11.25" customHeight="1" x14ac:dyDescent="0.2"/>
  </sheetData>
  <mergeCells count="2">
    <mergeCell ref="F1:J1"/>
    <mergeCell ref="A2:J2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N22"/>
  <sheetViews>
    <sheetView view="pageBreakPreview" topLeftCell="H1" zoomScale="110" zoomScaleNormal="100" zoomScaleSheetLayoutView="110" workbookViewId="0">
      <selection activeCell="L21" sqref="L21"/>
    </sheetView>
  </sheetViews>
  <sheetFormatPr defaultRowHeight="12.75" x14ac:dyDescent="0.2"/>
  <cols>
    <col min="1" max="1" width="10.7109375" style="246" customWidth="1"/>
    <col min="2" max="2" width="11" style="246" customWidth="1"/>
    <col min="3" max="3" width="10.7109375" style="246" customWidth="1"/>
    <col min="4" max="4" width="4.42578125" style="246" customWidth="1"/>
    <col min="5" max="5" width="10" style="246" customWidth="1"/>
    <col min="6" max="6" width="9.85546875" style="246" customWidth="1"/>
    <col min="7" max="7" width="9.7109375" style="246" customWidth="1"/>
    <col min="8" max="8" width="4.28515625" style="246" customWidth="1"/>
    <col min="9" max="9" width="9.28515625" style="246" customWidth="1"/>
    <col min="10" max="10" width="10.5703125" style="246" customWidth="1"/>
    <col min="11" max="11" width="9.85546875" style="246" customWidth="1"/>
    <col min="12" max="12" width="5.5703125" style="246" customWidth="1"/>
    <col min="13" max="13" width="24.5703125" style="246" customWidth="1"/>
    <col min="14" max="255" width="9.140625" style="246"/>
    <col min="256" max="258" width="11.5703125" style="246" customWidth="1"/>
    <col min="259" max="259" width="5.42578125" style="246" customWidth="1"/>
    <col min="260" max="262" width="11.28515625" style="246" customWidth="1"/>
    <col min="263" max="263" width="5.5703125" style="246" customWidth="1"/>
    <col min="264" max="266" width="10.7109375" style="246" customWidth="1"/>
    <col min="267" max="511" width="9.140625" style="246"/>
    <col min="512" max="514" width="11.5703125" style="246" customWidth="1"/>
    <col min="515" max="515" width="5.42578125" style="246" customWidth="1"/>
    <col min="516" max="518" width="11.28515625" style="246" customWidth="1"/>
    <col min="519" max="519" width="5.5703125" style="246" customWidth="1"/>
    <col min="520" max="522" width="10.7109375" style="246" customWidth="1"/>
    <col min="523" max="767" width="9.140625" style="246"/>
    <col min="768" max="770" width="11.5703125" style="246" customWidth="1"/>
    <col min="771" max="771" width="5.42578125" style="246" customWidth="1"/>
    <col min="772" max="774" width="11.28515625" style="246" customWidth="1"/>
    <col min="775" max="775" width="5.5703125" style="246" customWidth="1"/>
    <col min="776" max="778" width="10.7109375" style="246" customWidth="1"/>
    <col min="779" max="1023" width="9.140625" style="246"/>
    <col min="1024" max="1026" width="11.5703125" style="246" customWidth="1"/>
    <col min="1027" max="1027" width="5.42578125" style="246" customWidth="1"/>
    <col min="1028" max="1030" width="11.28515625" style="246" customWidth="1"/>
    <col min="1031" max="1031" width="5.5703125" style="246" customWidth="1"/>
    <col min="1032" max="1034" width="10.7109375" style="246" customWidth="1"/>
    <col min="1035" max="1279" width="9.140625" style="246"/>
    <col min="1280" max="1282" width="11.5703125" style="246" customWidth="1"/>
    <col min="1283" max="1283" width="5.42578125" style="246" customWidth="1"/>
    <col min="1284" max="1286" width="11.28515625" style="246" customWidth="1"/>
    <col min="1287" max="1287" width="5.5703125" style="246" customWidth="1"/>
    <col min="1288" max="1290" width="10.7109375" style="246" customWidth="1"/>
    <col min="1291" max="1535" width="9.140625" style="246"/>
    <col min="1536" max="1538" width="11.5703125" style="246" customWidth="1"/>
    <col min="1539" max="1539" width="5.42578125" style="246" customWidth="1"/>
    <col min="1540" max="1542" width="11.28515625" style="246" customWidth="1"/>
    <col min="1543" max="1543" width="5.5703125" style="246" customWidth="1"/>
    <col min="1544" max="1546" width="10.7109375" style="246" customWidth="1"/>
    <col min="1547" max="1791" width="9.140625" style="246"/>
    <col min="1792" max="1794" width="11.5703125" style="246" customWidth="1"/>
    <col min="1795" max="1795" width="5.42578125" style="246" customWidth="1"/>
    <col min="1796" max="1798" width="11.28515625" style="246" customWidth="1"/>
    <col min="1799" max="1799" width="5.5703125" style="246" customWidth="1"/>
    <col min="1800" max="1802" width="10.7109375" style="246" customWidth="1"/>
    <col min="1803" max="2047" width="9.140625" style="246"/>
    <col min="2048" max="2050" width="11.5703125" style="246" customWidth="1"/>
    <col min="2051" max="2051" width="5.42578125" style="246" customWidth="1"/>
    <col min="2052" max="2054" width="11.28515625" style="246" customWidth="1"/>
    <col min="2055" max="2055" width="5.5703125" style="246" customWidth="1"/>
    <col min="2056" max="2058" width="10.7109375" style="246" customWidth="1"/>
    <col min="2059" max="2303" width="9.140625" style="246"/>
    <col min="2304" max="2306" width="11.5703125" style="246" customWidth="1"/>
    <col min="2307" max="2307" width="5.42578125" style="246" customWidth="1"/>
    <col min="2308" max="2310" width="11.28515625" style="246" customWidth="1"/>
    <col min="2311" max="2311" width="5.5703125" style="246" customWidth="1"/>
    <col min="2312" max="2314" width="10.7109375" style="246" customWidth="1"/>
    <col min="2315" max="2559" width="9.140625" style="246"/>
    <col min="2560" max="2562" width="11.5703125" style="246" customWidth="1"/>
    <col min="2563" max="2563" width="5.42578125" style="246" customWidth="1"/>
    <col min="2564" max="2566" width="11.28515625" style="246" customWidth="1"/>
    <col min="2567" max="2567" width="5.5703125" style="246" customWidth="1"/>
    <col min="2568" max="2570" width="10.7109375" style="246" customWidth="1"/>
    <col min="2571" max="2815" width="9.140625" style="246"/>
    <col min="2816" max="2818" width="11.5703125" style="246" customWidth="1"/>
    <col min="2819" max="2819" width="5.42578125" style="246" customWidth="1"/>
    <col min="2820" max="2822" width="11.28515625" style="246" customWidth="1"/>
    <col min="2823" max="2823" width="5.5703125" style="246" customWidth="1"/>
    <col min="2824" max="2826" width="10.7109375" style="246" customWidth="1"/>
    <col min="2827" max="3071" width="9.140625" style="246"/>
    <col min="3072" max="3074" width="11.5703125" style="246" customWidth="1"/>
    <col min="3075" max="3075" width="5.42578125" style="246" customWidth="1"/>
    <col min="3076" max="3078" width="11.28515625" style="246" customWidth="1"/>
    <col min="3079" max="3079" width="5.5703125" style="246" customWidth="1"/>
    <col min="3080" max="3082" width="10.7109375" style="246" customWidth="1"/>
    <col min="3083" max="3327" width="9.140625" style="246"/>
    <col min="3328" max="3330" width="11.5703125" style="246" customWidth="1"/>
    <col min="3331" max="3331" width="5.42578125" style="246" customWidth="1"/>
    <col min="3332" max="3334" width="11.28515625" style="246" customWidth="1"/>
    <col min="3335" max="3335" width="5.5703125" style="246" customWidth="1"/>
    <col min="3336" max="3338" width="10.7109375" style="246" customWidth="1"/>
    <col min="3339" max="3583" width="9.140625" style="246"/>
    <col min="3584" max="3586" width="11.5703125" style="246" customWidth="1"/>
    <col min="3587" max="3587" width="5.42578125" style="246" customWidth="1"/>
    <col min="3588" max="3590" width="11.28515625" style="246" customWidth="1"/>
    <col min="3591" max="3591" width="5.5703125" style="246" customWidth="1"/>
    <col min="3592" max="3594" width="10.7109375" style="246" customWidth="1"/>
    <col min="3595" max="3839" width="9.140625" style="246"/>
    <col min="3840" max="3842" width="11.5703125" style="246" customWidth="1"/>
    <col min="3843" max="3843" width="5.42578125" style="246" customWidth="1"/>
    <col min="3844" max="3846" width="11.28515625" style="246" customWidth="1"/>
    <col min="3847" max="3847" width="5.5703125" style="246" customWidth="1"/>
    <col min="3848" max="3850" width="10.7109375" style="246" customWidth="1"/>
    <col min="3851" max="4095" width="9.140625" style="246"/>
    <col min="4096" max="4098" width="11.5703125" style="246" customWidth="1"/>
    <col min="4099" max="4099" width="5.42578125" style="246" customWidth="1"/>
    <col min="4100" max="4102" width="11.28515625" style="246" customWidth="1"/>
    <col min="4103" max="4103" width="5.5703125" style="246" customWidth="1"/>
    <col min="4104" max="4106" width="10.7109375" style="246" customWidth="1"/>
    <col min="4107" max="4351" width="9.140625" style="246"/>
    <col min="4352" max="4354" width="11.5703125" style="246" customWidth="1"/>
    <col min="4355" max="4355" width="5.42578125" style="246" customWidth="1"/>
    <col min="4356" max="4358" width="11.28515625" style="246" customWidth="1"/>
    <col min="4359" max="4359" width="5.5703125" style="246" customWidth="1"/>
    <col min="4360" max="4362" width="10.7109375" style="246" customWidth="1"/>
    <col min="4363" max="4607" width="9.140625" style="246"/>
    <col min="4608" max="4610" width="11.5703125" style="246" customWidth="1"/>
    <col min="4611" max="4611" width="5.42578125" style="246" customWidth="1"/>
    <col min="4612" max="4614" width="11.28515625" style="246" customWidth="1"/>
    <col min="4615" max="4615" width="5.5703125" style="246" customWidth="1"/>
    <col min="4616" max="4618" width="10.7109375" style="246" customWidth="1"/>
    <col min="4619" max="4863" width="9.140625" style="246"/>
    <col min="4864" max="4866" width="11.5703125" style="246" customWidth="1"/>
    <col min="4867" max="4867" width="5.42578125" style="246" customWidth="1"/>
    <col min="4868" max="4870" width="11.28515625" style="246" customWidth="1"/>
    <col min="4871" max="4871" width="5.5703125" style="246" customWidth="1"/>
    <col min="4872" max="4874" width="10.7109375" style="246" customWidth="1"/>
    <col min="4875" max="5119" width="9.140625" style="246"/>
    <col min="5120" max="5122" width="11.5703125" style="246" customWidth="1"/>
    <col min="5123" max="5123" width="5.42578125" style="246" customWidth="1"/>
    <col min="5124" max="5126" width="11.28515625" style="246" customWidth="1"/>
    <col min="5127" max="5127" width="5.5703125" style="246" customWidth="1"/>
    <col min="5128" max="5130" width="10.7109375" style="246" customWidth="1"/>
    <col min="5131" max="5375" width="9.140625" style="246"/>
    <col min="5376" max="5378" width="11.5703125" style="246" customWidth="1"/>
    <col min="5379" max="5379" width="5.42578125" style="246" customWidth="1"/>
    <col min="5380" max="5382" width="11.28515625" style="246" customWidth="1"/>
    <col min="5383" max="5383" width="5.5703125" style="246" customWidth="1"/>
    <col min="5384" max="5386" width="10.7109375" style="246" customWidth="1"/>
    <col min="5387" max="5631" width="9.140625" style="246"/>
    <col min="5632" max="5634" width="11.5703125" style="246" customWidth="1"/>
    <col min="5635" max="5635" width="5.42578125" style="246" customWidth="1"/>
    <col min="5636" max="5638" width="11.28515625" style="246" customWidth="1"/>
    <col min="5639" max="5639" width="5.5703125" style="246" customWidth="1"/>
    <col min="5640" max="5642" width="10.7109375" style="246" customWidth="1"/>
    <col min="5643" max="5887" width="9.140625" style="246"/>
    <col min="5888" max="5890" width="11.5703125" style="246" customWidth="1"/>
    <col min="5891" max="5891" width="5.42578125" style="246" customWidth="1"/>
    <col min="5892" max="5894" width="11.28515625" style="246" customWidth="1"/>
    <col min="5895" max="5895" width="5.5703125" style="246" customWidth="1"/>
    <col min="5896" max="5898" width="10.7109375" style="246" customWidth="1"/>
    <col min="5899" max="6143" width="9.140625" style="246"/>
    <col min="6144" max="6146" width="11.5703125" style="246" customWidth="1"/>
    <col min="6147" max="6147" width="5.42578125" style="246" customWidth="1"/>
    <col min="6148" max="6150" width="11.28515625" style="246" customWidth="1"/>
    <col min="6151" max="6151" width="5.5703125" style="246" customWidth="1"/>
    <col min="6152" max="6154" width="10.7109375" style="246" customWidth="1"/>
    <col min="6155" max="6399" width="9.140625" style="246"/>
    <col min="6400" max="6402" width="11.5703125" style="246" customWidth="1"/>
    <col min="6403" max="6403" width="5.42578125" style="246" customWidth="1"/>
    <col min="6404" max="6406" width="11.28515625" style="246" customWidth="1"/>
    <col min="6407" max="6407" width="5.5703125" style="246" customWidth="1"/>
    <col min="6408" max="6410" width="10.7109375" style="246" customWidth="1"/>
    <col min="6411" max="6655" width="9.140625" style="246"/>
    <col min="6656" max="6658" width="11.5703125" style="246" customWidth="1"/>
    <col min="6659" max="6659" width="5.42578125" style="246" customWidth="1"/>
    <col min="6660" max="6662" width="11.28515625" style="246" customWidth="1"/>
    <col min="6663" max="6663" width="5.5703125" style="246" customWidth="1"/>
    <col min="6664" max="6666" width="10.7109375" style="246" customWidth="1"/>
    <col min="6667" max="6911" width="9.140625" style="246"/>
    <col min="6912" max="6914" width="11.5703125" style="246" customWidth="1"/>
    <col min="6915" max="6915" width="5.42578125" style="246" customWidth="1"/>
    <col min="6916" max="6918" width="11.28515625" style="246" customWidth="1"/>
    <col min="6919" max="6919" width="5.5703125" style="246" customWidth="1"/>
    <col min="6920" max="6922" width="10.7109375" style="246" customWidth="1"/>
    <col min="6923" max="7167" width="9.140625" style="246"/>
    <col min="7168" max="7170" width="11.5703125" style="246" customWidth="1"/>
    <col min="7171" max="7171" width="5.42578125" style="246" customWidth="1"/>
    <col min="7172" max="7174" width="11.28515625" style="246" customWidth="1"/>
    <col min="7175" max="7175" width="5.5703125" style="246" customWidth="1"/>
    <col min="7176" max="7178" width="10.7109375" style="246" customWidth="1"/>
    <col min="7179" max="7423" width="9.140625" style="246"/>
    <col min="7424" max="7426" width="11.5703125" style="246" customWidth="1"/>
    <col min="7427" max="7427" width="5.42578125" style="246" customWidth="1"/>
    <col min="7428" max="7430" width="11.28515625" style="246" customWidth="1"/>
    <col min="7431" max="7431" width="5.5703125" style="246" customWidth="1"/>
    <col min="7432" max="7434" width="10.7109375" style="246" customWidth="1"/>
    <col min="7435" max="7679" width="9.140625" style="246"/>
    <col min="7680" max="7682" width="11.5703125" style="246" customWidth="1"/>
    <col min="7683" max="7683" width="5.42578125" style="246" customWidth="1"/>
    <col min="7684" max="7686" width="11.28515625" style="246" customWidth="1"/>
    <col min="7687" max="7687" width="5.5703125" style="246" customWidth="1"/>
    <col min="7688" max="7690" width="10.7109375" style="246" customWidth="1"/>
    <col min="7691" max="7935" width="9.140625" style="246"/>
    <col min="7936" max="7938" width="11.5703125" style="246" customWidth="1"/>
    <col min="7939" max="7939" width="5.42578125" style="246" customWidth="1"/>
    <col min="7940" max="7942" width="11.28515625" style="246" customWidth="1"/>
    <col min="7943" max="7943" width="5.5703125" style="246" customWidth="1"/>
    <col min="7944" max="7946" width="10.7109375" style="246" customWidth="1"/>
    <col min="7947" max="8191" width="9.140625" style="246"/>
    <col min="8192" max="8194" width="11.5703125" style="246" customWidth="1"/>
    <col min="8195" max="8195" width="5.42578125" style="246" customWidth="1"/>
    <col min="8196" max="8198" width="11.28515625" style="246" customWidth="1"/>
    <col min="8199" max="8199" width="5.5703125" style="246" customWidth="1"/>
    <col min="8200" max="8202" width="10.7109375" style="246" customWidth="1"/>
    <col min="8203" max="8447" width="9.140625" style="246"/>
    <col min="8448" max="8450" width="11.5703125" style="246" customWidth="1"/>
    <col min="8451" max="8451" width="5.42578125" style="246" customWidth="1"/>
    <col min="8452" max="8454" width="11.28515625" style="246" customWidth="1"/>
    <col min="8455" max="8455" width="5.5703125" style="246" customWidth="1"/>
    <col min="8456" max="8458" width="10.7109375" style="246" customWidth="1"/>
    <col min="8459" max="8703" width="9.140625" style="246"/>
    <col min="8704" max="8706" width="11.5703125" style="246" customWidth="1"/>
    <col min="8707" max="8707" width="5.42578125" style="246" customWidth="1"/>
    <col min="8708" max="8710" width="11.28515625" style="246" customWidth="1"/>
    <col min="8711" max="8711" width="5.5703125" style="246" customWidth="1"/>
    <col min="8712" max="8714" width="10.7109375" style="246" customWidth="1"/>
    <col min="8715" max="8959" width="9.140625" style="246"/>
    <col min="8960" max="8962" width="11.5703125" style="246" customWidth="1"/>
    <col min="8963" max="8963" width="5.42578125" style="246" customWidth="1"/>
    <col min="8964" max="8966" width="11.28515625" style="246" customWidth="1"/>
    <col min="8967" max="8967" width="5.5703125" style="246" customWidth="1"/>
    <col min="8968" max="8970" width="10.7109375" style="246" customWidth="1"/>
    <col min="8971" max="9215" width="9.140625" style="246"/>
    <col min="9216" max="9218" width="11.5703125" style="246" customWidth="1"/>
    <col min="9219" max="9219" width="5.42578125" style="246" customWidth="1"/>
    <col min="9220" max="9222" width="11.28515625" style="246" customWidth="1"/>
    <col min="9223" max="9223" width="5.5703125" style="246" customWidth="1"/>
    <col min="9224" max="9226" width="10.7109375" style="246" customWidth="1"/>
    <col min="9227" max="9471" width="9.140625" style="246"/>
    <col min="9472" max="9474" width="11.5703125" style="246" customWidth="1"/>
    <col min="9475" max="9475" width="5.42578125" style="246" customWidth="1"/>
    <col min="9476" max="9478" width="11.28515625" style="246" customWidth="1"/>
    <col min="9479" max="9479" width="5.5703125" style="246" customWidth="1"/>
    <col min="9480" max="9482" width="10.7109375" style="246" customWidth="1"/>
    <col min="9483" max="9727" width="9.140625" style="246"/>
    <col min="9728" max="9730" width="11.5703125" style="246" customWidth="1"/>
    <col min="9731" max="9731" width="5.42578125" style="246" customWidth="1"/>
    <col min="9732" max="9734" width="11.28515625" style="246" customWidth="1"/>
    <col min="9735" max="9735" width="5.5703125" style="246" customWidth="1"/>
    <col min="9736" max="9738" width="10.7109375" style="246" customWidth="1"/>
    <col min="9739" max="9983" width="9.140625" style="246"/>
    <col min="9984" max="9986" width="11.5703125" style="246" customWidth="1"/>
    <col min="9987" max="9987" width="5.42578125" style="246" customWidth="1"/>
    <col min="9988" max="9990" width="11.28515625" style="246" customWidth="1"/>
    <col min="9991" max="9991" width="5.5703125" style="246" customWidth="1"/>
    <col min="9992" max="9994" width="10.7109375" style="246" customWidth="1"/>
    <col min="9995" max="10239" width="9.140625" style="246"/>
    <col min="10240" max="10242" width="11.5703125" style="246" customWidth="1"/>
    <col min="10243" max="10243" width="5.42578125" style="246" customWidth="1"/>
    <col min="10244" max="10246" width="11.28515625" style="246" customWidth="1"/>
    <col min="10247" max="10247" width="5.5703125" style="246" customWidth="1"/>
    <col min="10248" max="10250" width="10.7109375" style="246" customWidth="1"/>
    <col min="10251" max="10495" width="9.140625" style="246"/>
    <col min="10496" max="10498" width="11.5703125" style="246" customWidth="1"/>
    <col min="10499" max="10499" width="5.42578125" style="246" customWidth="1"/>
    <col min="10500" max="10502" width="11.28515625" style="246" customWidth="1"/>
    <col min="10503" max="10503" width="5.5703125" style="246" customWidth="1"/>
    <col min="10504" max="10506" width="10.7109375" style="246" customWidth="1"/>
    <col min="10507" max="10751" width="9.140625" style="246"/>
    <col min="10752" max="10754" width="11.5703125" style="246" customWidth="1"/>
    <col min="10755" max="10755" width="5.42578125" style="246" customWidth="1"/>
    <col min="10756" max="10758" width="11.28515625" style="246" customWidth="1"/>
    <col min="10759" max="10759" width="5.5703125" style="246" customWidth="1"/>
    <col min="10760" max="10762" width="10.7109375" style="246" customWidth="1"/>
    <col min="10763" max="11007" width="9.140625" style="246"/>
    <col min="11008" max="11010" width="11.5703125" style="246" customWidth="1"/>
    <col min="11011" max="11011" width="5.42578125" style="246" customWidth="1"/>
    <col min="11012" max="11014" width="11.28515625" style="246" customWidth="1"/>
    <col min="11015" max="11015" width="5.5703125" style="246" customWidth="1"/>
    <col min="11016" max="11018" width="10.7109375" style="246" customWidth="1"/>
    <col min="11019" max="11263" width="9.140625" style="246"/>
    <col min="11264" max="11266" width="11.5703125" style="246" customWidth="1"/>
    <col min="11267" max="11267" width="5.42578125" style="246" customWidth="1"/>
    <col min="11268" max="11270" width="11.28515625" style="246" customWidth="1"/>
    <col min="11271" max="11271" width="5.5703125" style="246" customWidth="1"/>
    <col min="11272" max="11274" width="10.7109375" style="246" customWidth="1"/>
    <col min="11275" max="11519" width="9.140625" style="246"/>
    <col min="11520" max="11522" width="11.5703125" style="246" customWidth="1"/>
    <col min="11523" max="11523" width="5.42578125" style="246" customWidth="1"/>
    <col min="11524" max="11526" width="11.28515625" style="246" customWidth="1"/>
    <col min="11527" max="11527" width="5.5703125" style="246" customWidth="1"/>
    <col min="11528" max="11530" width="10.7109375" style="246" customWidth="1"/>
    <col min="11531" max="11775" width="9.140625" style="246"/>
    <col min="11776" max="11778" width="11.5703125" style="246" customWidth="1"/>
    <col min="11779" max="11779" width="5.42578125" style="246" customWidth="1"/>
    <col min="11780" max="11782" width="11.28515625" style="246" customWidth="1"/>
    <col min="11783" max="11783" width="5.5703125" style="246" customWidth="1"/>
    <col min="11784" max="11786" width="10.7109375" style="246" customWidth="1"/>
    <col min="11787" max="12031" width="9.140625" style="246"/>
    <col min="12032" max="12034" width="11.5703125" style="246" customWidth="1"/>
    <col min="12035" max="12035" width="5.42578125" style="246" customWidth="1"/>
    <col min="12036" max="12038" width="11.28515625" style="246" customWidth="1"/>
    <col min="12039" max="12039" width="5.5703125" style="246" customWidth="1"/>
    <col min="12040" max="12042" width="10.7109375" style="246" customWidth="1"/>
    <col min="12043" max="12287" width="9.140625" style="246"/>
    <col min="12288" max="12290" width="11.5703125" style="246" customWidth="1"/>
    <col min="12291" max="12291" width="5.42578125" style="246" customWidth="1"/>
    <col min="12292" max="12294" width="11.28515625" style="246" customWidth="1"/>
    <col min="12295" max="12295" width="5.5703125" style="246" customWidth="1"/>
    <col min="12296" max="12298" width="10.7109375" style="246" customWidth="1"/>
    <col min="12299" max="12543" width="9.140625" style="246"/>
    <col min="12544" max="12546" width="11.5703125" style="246" customWidth="1"/>
    <col min="12547" max="12547" width="5.42578125" style="246" customWidth="1"/>
    <col min="12548" max="12550" width="11.28515625" style="246" customWidth="1"/>
    <col min="12551" max="12551" width="5.5703125" style="246" customWidth="1"/>
    <col min="12552" max="12554" width="10.7109375" style="246" customWidth="1"/>
    <col min="12555" max="12799" width="9.140625" style="246"/>
    <col min="12800" max="12802" width="11.5703125" style="246" customWidth="1"/>
    <col min="12803" max="12803" width="5.42578125" style="246" customWidth="1"/>
    <col min="12804" max="12806" width="11.28515625" style="246" customWidth="1"/>
    <col min="12807" max="12807" width="5.5703125" style="246" customWidth="1"/>
    <col min="12808" max="12810" width="10.7109375" style="246" customWidth="1"/>
    <col min="12811" max="13055" width="9.140625" style="246"/>
    <col min="13056" max="13058" width="11.5703125" style="246" customWidth="1"/>
    <col min="13059" max="13059" width="5.42578125" style="246" customWidth="1"/>
    <col min="13060" max="13062" width="11.28515625" style="246" customWidth="1"/>
    <col min="13063" max="13063" width="5.5703125" style="246" customWidth="1"/>
    <col min="13064" max="13066" width="10.7109375" style="246" customWidth="1"/>
    <col min="13067" max="13311" width="9.140625" style="246"/>
    <col min="13312" max="13314" width="11.5703125" style="246" customWidth="1"/>
    <col min="13315" max="13315" width="5.42578125" style="246" customWidth="1"/>
    <col min="13316" max="13318" width="11.28515625" style="246" customWidth="1"/>
    <col min="13319" max="13319" width="5.5703125" style="246" customWidth="1"/>
    <col min="13320" max="13322" width="10.7109375" style="246" customWidth="1"/>
    <col min="13323" max="13567" width="9.140625" style="246"/>
    <col min="13568" max="13570" width="11.5703125" style="246" customWidth="1"/>
    <col min="13571" max="13571" width="5.42578125" style="246" customWidth="1"/>
    <col min="13572" max="13574" width="11.28515625" style="246" customWidth="1"/>
    <col min="13575" max="13575" width="5.5703125" style="246" customWidth="1"/>
    <col min="13576" max="13578" width="10.7109375" style="246" customWidth="1"/>
    <col min="13579" max="13823" width="9.140625" style="246"/>
    <col min="13824" max="13826" width="11.5703125" style="246" customWidth="1"/>
    <col min="13827" max="13827" width="5.42578125" style="246" customWidth="1"/>
    <col min="13828" max="13830" width="11.28515625" style="246" customWidth="1"/>
    <col min="13831" max="13831" width="5.5703125" style="246" customWidth="1"/>
    <col min="13832" max="13834" width="10.7109375" style="246" customWidth="1"/>
    <col min="13835" max="14079" width="9.140625" style="246"/>
    <col min="14080" max="14082" width="11.5703125" style="246" customWidth="1"/>
    <col min="14083" max="14083" width="5.42578125" style="246" customWidth="1"/>
    <col min="14084" max="14086" width="11.28515625" style="246" customWidth="1"/>
    <col min="14087" max="14087" width="5.5703125" style="246" customWidth="1"/>
    <col min="14088" max="14090" width="10.7109375" style="246" customWidth="1"/>
    <col min="14091" max="14335" width="9.140625" style="246"/>
    <col min="14336" max="14338" width="11.5703125" style="246" customWidth="1"/>
    <col min="14339" max="14339" width="5.42578125" style="246" customWidth="1"/>
    <col min="14340" max="14342" width="11.28515625" style="246" customWidth="1"/>
    <col min="14343" max="14343" width="5.5703125" style="246" customWidth="1"/>
    <col min="14344" max="14346" width="10.7109375" style="246" customWidth="1"/>
    <col min="14347" max="14591" width="9.140625" style="246"/>
    <col min="14592" max="14594" width="11.5703125" style="246" customWidth="1"/>
    <col min="14595" max="14595" width="5.42578125" style="246" customWidth="1"/>
    <col min="14596" max="14598" width="11.28515625" style="246" customWidth="1"/>
    <col min="14599" max="14599" width="5.5703125" style="246" customWidth="1"/>
    <col min="14600" max="14602" width="10.7109375" style="246" customWidth="1"/>
    <col min="14603" max="14847" width="9.140625" style="246"/>
    <col min="14848" max="14850" width="11.5703125" style="246" customWidth="1"/>
    <col min="14851" max="14851" width="5.42578125" style="246" customWidth="1"/>
    <col min="14852" max="14854" width="11.28515625" style="246" customWidth="1"/>
    <col min="14855" max="14855" width="5.5703125" style="246" customWidth="1"/>
    <col min="14856" max="14858" width="10.7109375" style="246" customWidth="1"/>
    <col min="14859" max="15103" width="9.140625" style="246"/>
    <col min="15104" max="15106" width="11.5703125" style="246" customWidth="1"/>
    <col min="15107" max="15107" width="5.42578125" style="246" customWidth="1"/>
    <col min="15108" max="15110" width="11.28515625" style="246" customWidth="1"/>
    <col min="15111" max="15111" width="5.5703125" style="246" customWidth="1"/>
    <col min="15112" max="15114" width="10.7109375" style="246" customWidth="1"/>
    <col min="15115" max="15359" width="9.140625" style="246"/>
    <col min="15360" max="15362" width="11.5703125" style="246" customWidth="1"/>
    <col min="15363" max="15363" width="5.42578125" style="246" customWidth="1"/>
    <col min="15364" max="15366" width="11.28515625" style="246" customWidth="1"/>
    <col min="15367" max="15367" width="5.5703125" style="246" customWidth="1"/>
    <col min="15368" max="15370" width="10.7109375" style="246" customWidth="1"/>
    <col min="15371" max="15615" width="9.140625" style="246"/>
    <col min="15616" max="15618" width="11.5703125" style="246" customWidth="1"/>
    <col min="15619" max="15619" width="5.42578125" style="246" customWidth="1"/>
    <col min="15620" max="15622" width="11.28515625" style="246" customWidth="1"/>
    <col min="15623" max="15623" width="5.5703125" style="246" customWidth="1"/>
    <col min="15624" max="15626" width="10.7109375" style="246" customWidth="1"/>
    <col min="15627" max="15871" width="9.140625" style="246"/>
    <col min="15872" max="15874" width="11.5703125" style="246" customWidth="1"/>
    <col min="15875" max="15875" width="5.42578125" style="246" customWidth="1"/>
    <col min="15876" max="15878" width="11.28515625" style="246" customWidth="1"/>
    <col min="15879" max="15879" width="5.5703125" style="246" customWidth="1"/>
    <col min="15880" max="15882" width="10.7109375" style="246" customWidth="1"/>
    <col min="15883" max="16127" width="9.140625" style="246"/>
    <col min="16128" max="16130" width="11.5703125" style="246" customWidth="1"/>
    <col min="16131" max="16131" width="5.42578125" style="246" customWidth="1"/>
    <col min="16132" max="16134" width="11.28515625" style="246" customWidth="1"/>
    <col min="16135" max="16135" width="5.5703125" style="246" customWidth="1"/>
    <col min="16136" max="16138" width="10.7109375" style="246" customWidth="1"/>
    <col min="16139" max="16384" width="9.140625" style="246"/>
  </cols>
  <sheetData>
    <row r="1" spans="1:14" ht="43.5" customHeight="1" x14ac:dyDescent="0.2">
      <c r="H1" s="95"/>
      <c r="I1" s="95"/>
      <c r="J1" s="95"/>
      <c r="K1" s="742" t="s">
        <v>3250</v>
      </c>
      <c r="L1" s="742"/>
      <c r="M1" s="742"/>
      <c r="N1" s="742"/>
    </row>
    <row r="2" spans="1:14" ht="64.5" customHeight="1" x14ac:dyDescent="0.2">
      <c r="A2" s="750" t="s">
        <v>3511</v>
      </c>
      <c r="B2" s="750"/>
      <c r="C2" s="750"/>
      <c r="E2" s="750" t="s">
        <v>2848</v>
      </c>
      <c r="F2" s="750"/>
      <c r="G2" s="750"/>
      <c r="I2" s="750" t="s">
        <v>2849</v>
      </c>
      <c r="J2" s="750"/>
      <c r="K2" s="750"/>
      <c r="M2" s="750" t="s">
        <v>3494</v>
      </c>
      <c r="N2" s="750"/>
    </row>
    <row r="3" spans="1:14" ht="14.25" customHeight="1" x14ac:dyDescent="0.2">
      <c r="A3" s="750"/>
      <c r="B3" s="750"/>
      <c r="C3" s="750"/>
      <c r="E3" s="750"/>
      <c r="F3" s="750"/>
      <c r="G3" s="750"/>
      <c r="I3" s="750"/>
      <c r="J3" s="750"/>
      <c r="K3" s="750"/>
      <c r="M3" s="750"/>
      <c r="N3" s="750"/>
    </row>
    <row r="4" spans="1:14" ht="25.5" customHeight="1" x14ac:dyDescent="0.2">
      <c r="A4" s="750" t="s">
        <v>3495</v>
      </c>
      <c r="B4" s="750"/>
      <c r="C4" s="750" t="s">
        <v>2837</v>
      </c>
      <c r="E4" s="750" t="s">
        <v>2838</v>
      </c>
      <c r="F4" s="750"/>
      <c r="G4" s="750" t="s">
        <v>2837</v>
      </c>
      <c r="I4" s="750" t="s">
        <v>2839</v>
      </c>
      <c r="J4" s="750"/>
      <c r="K4" s="750" t="s">
        <v>2837</v>
      </c>
      <c r="M4" s="494" t="s">
        <v>3496</v>
      </c>
      <c r="N4" s="494" t="s">
        <v>2837</v>
      </c>
    </row>
    <row r="5" spans="1:14" ht="39" customHeight="1" x14ac:dyDescent="0.2">
      <c r="A5" s="494" t="s">
        <v>2840</v>
      </c>
      <c r="B5" s="494" t="s">
        <v>2841</v>
      </c>
      <c r="C5" s="750"/>
      <c r="E5" s="494" t="s">
        <v>2840</v>
      </c>
      <c r="F5" s="494" t="s">
        <v>2841</v>
      </c>
      <c r="G5" s="750"/>
      <c r="I5" s="494" t="s">
        <v>2842</v>
      </c>
      <c r="J5" s="494" t="s">
        <v>2843</v>
      </c>
      <c r="K5" s="750"/>
      <c r="M5" s="751" t="s">
        <v>3497</v>
      </c>
      <c r="N5" s="753">
        <v>1.1000000000000001</v>
      </c>
    </row>
    <row r="6" spans="1:14" ht="18.75" customHeight="1" x14ac:dyDescent="0.2">
      <c r="A6" s="428">
        <v>10000</v>
      </c>
      <c r="B6" s="428">
        <v>11999</v>
      </c>
      <c r="C6" s="429">
        <f>C7+0.015</f>
        <v>1.075</v>
      </c>
      <c r="E6" s="748" t="s">
        <v>2936</v>
      </c>
      <c r="F6" s="748"/>
      <c r="G6" s="430">
        <v>0.96560000000000001</v>
      </c>
      <c r="I6" s="428">
        <v>0</v>
      </c>
      <c r="J6" s="428">
        <v>249</v>
      </c>
      <c r="K6" s="429">
        <f t="shared" ref="K6:K11" si="0">K7+0.004</f>
        <v>1.032</v>
      </c>
      <c r="M6" s="752"/>
      <c r="N6" s="754"/>
    </row>
    <row r="7" spans="1:14" ht="17.25" customHeight="1" x14ac:dyDescent="0.2">
      <c r="A7" s="428">
        <f t="shared" ref="A7:B10" si="1">A6+2000</f>
        <v>12000</v>
      </c>
      <c r="B7" s="428">
        <f t="shared" si="1"/>
        <v>13999</v>
      </c>
      <c r="C7" s="429">
        <f>C8+0.015</f>
        <v>1.06</v>
      </c>
      <c r="E7" s="428">
        <v>10</v>
      </c>
      <c r="F7" s="428">
        <v>14.99</v>
      </c>
      <c r="G7" s="429">
        <v>1.0149999999999999</v>
      </c>
      <c r="I7" s="428">
        <v>250</v>
      </c>
      <c r="J7" s="428">
        <f>J6+100</f>
        <v>349</v>
      </c>
      <c r="K7" s="429">
        <f t="shared" si="0"/>
        <v>1.028</v>
      </c>
      <c r="M7" s="751" t="s">
        <v>3498</v>
      </c>
      <c r="N7" s="753">
        <v>1.05</v>
      </c>
    </row>
    <row r="8" spans="1:14" ht="12.75" customHeight="1" x14ac:dyDescent="0.2">
      <c r="A8" s="428">
        <f t="shared" si="1"/>
        <v>14000</v>
      </c>
      <c r="B8" s="428">
        <f t="shared" si="1"/>
        <v>15999</v>
      </c>
      <c r="C8" s="429">
        <f>C9+0.015</f>
        <v>1.0449999999999999</v>
      </c>
      <c r="E8" s="428">
        <v>15</v>
      </c>
      <c r="F8" s="428">
        <f t="shared" ref="F8:F16" si="2">F7+5</f>
        <v>19.989999999999998</v>
      </c>
      <c r="G8" s="429">
        <f t="shared" ref="G8:G16" si="3">G7+0.005</f>
        <v>1.02</v>
      </c>
      <c r="I8" s="428">
        <f t="shared" ref="I8:J13" si="4">I7+100</f>
        <v>350</v>
      </c>
      <c r="J8" s="428">
        <f t="shared" si="4"/>
        <v>449</v>
      </c>
      <c r="K8" s="429">
        <f t="shared" si="0"/>
        <v>1.024</v>
      </c>
      <c r="M8" s="752"/>
      <c r="N8" s="754"/>
    </row>
    <row r="9" spans="1:14" ht="12.75" customHeight="1" x14ac:dyDescent="0.2">
      <c r="A9" s="428">
        <f t="shared" si="1"/>
        <v>16000</v>
      </c>
      <c r="B9" s="428">
        <f t="shared" si="1"/>
        <v>17999</v>
      </c>
      <c r="C9" s="429">
        <f>C10+0.015</f>
        <v>1.03</v>
      </c>
      <c r="E9" s="428">
        <v>20</v>
      </c>
      <c r="F9" s="428">
        <f t="shared" si="2"/>
        <v>24.99</v>
      </c>
      <c r="G9" s="429">
        <f t="shared" si="3"/>
        <v>1.0249999999999999</v>
      </c>
      <c r="I9" s="428">
        <f t="shared" si="4"/>
        <v>450</v>
      </c>
      <c r="J9" s="428">
        <f t="shared" si="4"/>
        <v>549</v>
      </c>
      <c r="K9" s="429">
        <f t="shared" si="0"/>
        <v>1.02</v>
      </c>
      <c r="M9" s="751" t="s">
        <v>3566</v>
      </c>
      <c r="N9" s="753">
        <v>1</v>
      </c>
    </row>
    <row r="10" spans="1:14" ht="12.75" customHeight="1" x14ac:dyDescent="0.2">
      <c r="A10" s="428">
        <f t="shared" si="1"/>
        <v>18000</v>
      </c>
      <c r="B10" s="428">
        <f t="shared" si="1"/>
        <v>19999</v>
      </c>
      <c r="C10" s="429">
        <v>1.0149999999999999</v>
      </c>
      <c r="E10" s="428">
        <v>25</v>
      </c>
      <c r="F10" s="428">
        <f t="shared" si="2"/>
        <v>29.99</v>
      </c>
      <c r="G10" s="429">
        <f t="shared" si="3"/>
        <v>1.03</v>
      </c>
      <c r="I10" s="428">
        <f t="shared" si="4"/>
        <v>550</v>
      </c>
      <c r="J10" s="428">
        <f t="shared" si="4"/>
        <v>649</v>
      </c>
      <c r="K10" s="429">
        <f t="shared" si="0"/>
        <v>1.016</v>
      </c>
      <c r="M10" s="755"/>
      <c r="N10" s="756"/>
    </row>
    <row r="11" spans="1:14" ht="12.75" customHeight="1" x14ac:dyDescent="0.2">
      <c r="A11" s="431">
        <v>20000</v>
      </c>
      <c r="B11" s="431" t="s">
        <v>2844</v>
      </c>
      <c r="C11" s="432">
        <f>'[1]груп с итог К'!F3</f>
        <v>0.99490000000000001</v>
      </c>
      <c r="E11" s="428">
        <v>30</v>
      </c>
      <c r="F11" s="428">
        <f t="shared" si="2"/>
        <v>34.99</v>
      </c>
      <c r="G11" s="429">
        <f t="shared" si="3"/>
        <v>1.0349999999999999</v>
      </c>
      <c r="I11" s="428">
        <f t="shared" si="4"/>
        <v>650</v>
      </c>
      <c r="J11" s="428">
        <f t="shared" si="4"/>
        <v>749</v>
      </c>
      <c r="K11" s="429">
        <f t="shared" si="0"/>
        <v>1.012</v>
      </c>
      <c r="M11" s="752"/>
      <c r="N11" s="754"/>
    </row>
    <row r="12" spans="1:14" ht="12.75" customHeight="1" x14ac:dyDescent="0.2">
      <c r="E12" s="428">
        <v>35</v>
      </c>
      <c r="F12" s="428">
        <f t="shared" si="2"/>
        <v>39.99</v>
      </c>
      <c r="G12" s="429">
        <f t="shared" si="3"/>
        <v>1.04</v>
      </c>
      <c r="I12" s="428">
        <f t="shared" si="4"/>
        <v>750</v>
      </c>
      <c r="J12" s="428">
        <f t="shared" si="4"/>
        <v>849</v>
      </c>
      <c r="K12" s="429">
        <f>K13+0.004</f>
        <v>1.008</v>
      </c>
      <c r="M12" s="495" t="s">
        <v>3499</v>
      </c>
      <c r="N12" s="496">
        <v>0.98799999999999999</v>
      </c>
    </row>
    <row r="13" spans="1:14" x14ac:dyDescent="0.2">
      <c r="E13" s="428">
        <v>40</v>
      </c>
      <c r="F13" s="428">
        <f t="shared" si="2"/>
        <v>44.99</v>
      </c>
      <c r="G13" s="429">
        <f t="shared" si="3"/>
        <v>1.0449999999999999</v>
      </c>
      <c r="I13" s="428">
        <f t="shared" si="4"/>
        <v>850</v>
      </c>
      <c r="J13" s="428">
        <f t="shared" si="4"/>
        <v>949</v>
      </c>
      <c r="K13" s="429">
        <v>1.004</v>
      </c>
    </row>
    <row r="14" spans="1:14" ht="18" customHeight="1" x14ac:dyDescent="0.2">
      <c r="E14" s="428">
        <v>45</v>
      </c>
      <c r="F14" s="428">
        <f t="shared" si="2"/>
        <v>49.99</v>
      </c>
      <c r="G14" s="429">
        <f t="shared" si="3"/>
        <v>1.05</v>
      </c>
      <c r="I14" s="748" t="s">
        <v>2936</v>
      </c>
      <c r="J14" s="748"/>
      <c r="K14" s="432">
        <v>0.97319999999999995</v>
      </c>
    </row>
    <row r="15" spans="1:14" ht="15.75" customHeight="1" x14ac:dyDescent="0.2">
      <c r="E15" s="428">
        <v>50</v>
      </c>
      <c r="F15" s="428">
        <f t="shared" si="2"/>
        <v>54.99</v>
      </c>
      <c r="G15" s="429">
        <f t="shared" si="3"/>
        <v>1.0549999999999999</v>
      </c>
      <c r="I15" s="749"/>
      <c r="J15" s="749"/>
      <c r="K15" s="248"/>
    </row>
    <row r="16" spans="1:14" x14ac:dyDescent="0.2">
      <c r="E16" s="428">
        <v>55</v>
      </c>
      <c r="F16" s="428">
        <f t="shared" si="2"/>
        <v>59.99</v>
      </c>
      <c r="G16" s="429">
        <f t="shared" si="3"/>
        <v>1.06</v>
      </c>
      <c r="I16" s="247"/>
      <c r="J16" s="247"/>
      <c r="K16" s="248"/>
    </row>
    <row r="17" spans="9:11" x14ac:dyDescent="0.2">
      <c r="I17" s="247"/>
      <c r="J17" s="247"/>
      <c r="K17" s="248"/>
    </row>
    <row r="22" spans="9:11" ht="39.75" customHeight="1" x14ac:dyDescent="0.2"/>
  </sheetData>
  <mergeCells count="24">
    <mergeCell ref="K1:N1"/>
    <mergeCell ref="M7:M8"/>
    <mergeCell ref="N7:N8"/>
    <mergeCell ref="M9:M11"/>
    <mergeCell ref="N9:N11"/>
    <mergeCell ref="I2:K2"/>
    <mergeCell ref="M2:N2"/>
    <mergeCell ref="M5:M6"/>
    <mergeCell ref="N5:N6"/>
    <mergeCell ref="E6:F6"/>
    <mergeCell ref="I15:J15"/>
    <mergeCell ref="A2:C2"/>
    <mergeCell ref="M3:N3"/>
    <mergeCell ref="I14:J14"/>
    <mergeCell ref="E2:G2"/>
    <mergeCell ref="A4:B4"/>
    <mergeCell ref="C4:C5"/>
    <mergeCell ref="E4:F4"/>
    <mergeCell ref="G4:G5"/>
    <mergeCell ref="A3:C3"/>
    <mergeCell ref="E3:G3"/>
    <mergeCell ref="I3:K3"/>
    <mergeCell ref="I4:J4"/>
    <mergeCell ref="K4:K5"/>
  </mergeCells>
  <pageMargins left="0.51181102362204722" right="0.51181102362204722" top="0.74803149606299213" bottom="0.74803149606299213" header="0.31496062992125984" footer="0.31496062992125984"/>
  <pageSetup paperSize="9" scale="9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676"/>
  <sheetViews>
    <sheetView view="pageBreakPreview" zoomScaleNormal="100" zoomScaleSheetLayoutView="100" workbookViewId="0">
      <pane ySplit="4" topLeftCell="A665" activePane="bottomLeft" state="frozen"/>
      <selection pane="bottomLeft" activeCell="K139" sqref="K138:K139"/>
    </sheetView>
  </sheetViews>
  <sheetFormatPr defaultRowHeight="12.75" x14ac:dyDescent="0.2"/>
  <cols>
    <col min="1" max="1" width="13.42578125" style="311" customWidth="1"/>
    <col min="2" max="2" width="26.7109375" style="100" customWidth="1"/>
    <col min="3" max="3" width="18.85546875" bestFit="1" customWidth="1"/>
    <col min="4" max="4" width="10.140625" customWidth="1"/>
    <col min="5" max="5" width="13.28515625" style="327" customWidth="1"/>
    <col min="257" max="257" width="7.140625" customWidth="1"/>
    <col min="258" max="258" width="40.5703125" customWidth="1"/>
    <col min="259" max="259" width="18.85546875" bestFit="1" customWidth="1"/>
    <col min="260" max="260" width="10.140625" customWidth="1"/>
    <col min="261" max="261" width="11.42578125" bestFit="1" customWidth="1"/>
    <col min="513" max="513" width="7.140625" customWidth="1"/>
    <col min="514" max="514" width="40.5703125" customWidth="1"/>
    <col min="515" max="515" width="18.85546875" bestFit="1" customWidth="1"/>
    <col min="516" max="516" width="10.140625" customWidth="1"/>
    <col min="517" max="517" width="11.42578125" bestFit="1" customWidth="1"/>
    <col min="769" max="769" width="7.140625" customWidth="1"/>
    <col min="770" max="770" width="40.5703125" customWidth="1"/>
    <col min="771" max="771" width="18.85546875" bestFit="1" customWidth="1"/>
    <col min="772" max="772" width="10.140625" customWidth="1"/>
    <col min="773" max="773" width="11.42578125" bestFit="1" customWidth="1"/>
    <col min="1025" max="1025" width="7.140625" customWidth="1"/>
    <col min="1026" max="1026" width="40.5703125" customWidth="1"/>
    <col min="1027" max="1027" width="18.85546875" bestFit="1" customWidth="1"/>
    <col min="1028" max="1028" width="10.140625" customWidth="1"/>
    <col min="1029" max="1029" width="11.42578125" bestFit="1" customWidth="1"/>
    <col min="1281" max="1281" width="7.140625" customWidth="1"/>
    <col min="1282" max="1282" width="40.5703125" customWidth="1"/>
    <col min="1283" max="1283" width="18.85546875" bestFit="1" customWidth="1"/>
    <col min="1284" max="1284" width="10.140625" customWidth="1"/>
    <col min="1285" max="1285" width="11.42578125" bestFit="1" customWidth="1"/>
    <col min="1537" max="1537" width="7.140625" customWidth="1"/>
    <col min="1538" max="1538" width="40.5703125" customWidth="1"/>
    <col min="1539" max="1539" width="18.85546875" bestFit="1" customWidth="1"/>
    <col min="1540" max="1540" width="10.140625" customWidth="1"/>
    <col min="1541" max="1541" width="11.42578125" bestFit="1" customWidth="1"/>
    <col min="1793" max="1793" width="7.140625" customWidth="1"/>
    <col min="1794" max="1794" width="40.5703125" customWidth="1"/>
    <col min="1795" max="1795" width="18.85546875" bestFit="1" customWidth="1"/>
    <col min="1796" max="1796" width="10.140625" customWidth="1"/>
    <col min="1797" max="1797" width="11.42578125" bestFit="1" customWidth="1"/>
    <col min="2049" max="2049" width="7.140625" customWidth="1"/>
    <col min="2050" max="2050" width="40.5703125" customWidth="1"/>
    <col min="2051" max="2051" width="18.85546875" bestFit="1" customWidth="1"/>
    <col min="2052" max="2052" width="10.140625" customWidth="1"/>
    <col min="2053" max="2053" width="11.42578125" bestFit="1" customWidth="1"/>
    <col min="2305" max="2305" width="7.140625" customWidth="1"/>
    <col min="2306" max="2306" width="40.5703125" customWidth="1"/>
    <col min="2307" max="2307" width="18.85546875" bestFit="1" customWidth="1"/>
    <col min="2308" max="2308" width="10.140625" customWidth="1"/>
    <col min="2309" max="2309" width="11.42578125" bestFit="1" customWidth="1"/>
    <col min="2561" max="2561" width="7.140625" customWidth="1"/>
    <col min="2562" max="2562" width="40.5703125" customWidth="1"/>
    <col min="2563" max="2563" width="18.85546875" bestFit="1" customWidth="1"/>
    <col min="2564" max="2564" width="10.140625" customWidth="1"/>
    <col min="2565" max="2565" width="11.42578125" bestFit="1" customWidth="1"/>
    <col min="2817" max="2817" width="7.140625" customWidth="1"/>
    <col min="2818" max="2818" width="40.5703125" customWidth="1"/>
    <col min="2819" max="2819" width="18.85546875" bestFit="1" customWidth="1"/>
    <col min="2820" max="2820" width="10.140625" customWidth="1"/>
    <col min="2821" max="2821" width="11.42578125" bestFit="1" customWidth="1"/>
    <col min="3073" max="3073" width="7.140625" customWidth="1"/>
    <col min="3074" max="3074" width="40.5703125" customWidth="1"/>
    <col min="3075" max="3075" width="18.85546875" bestFit="1" customWidth="1"/>
    <col min="3076" max="3076" width="10.140625" customWidth="1"/>
    <col min="3077" max="3077" width="11.42578125" bestFit="1" customWidth="1"/>
    <col min="3329" max="3329" width="7.140625" customWidth="1"/>
    <col min="3330" max="3330" width="40.5703125" customWidth="1"/>
    <col min="3331" max="3331" width="18.85546875" bestFit="1" customWidth="1"/>
    <col min="3332" max="3332" width="10.140625" customWidth="1"/>
    <col min="3333" max="3333" width="11.42578125" bestFit="1" customWidth="1"/>
    <col min="3585" max="3585" width="7.140625" customWidth="1"/>
    <col min="3586" max="3586" width="40.5703125" customWidth="1"/>
    <col min="3587" max="3587" width="18.85546875" bestFit="1" customWidth="1"/>
    <col min="3588" max="3588" width="10.140625" customWidth="1"/>
    <col min="3589" max="3589" width="11.42578125" bestFit="1" customWidth="1"/>
    <col min="3841" max="3841" width="7.140625" customWidth="1"/>
    <col min="3842" max="3842" width="40.5703125" customWidth="1"/>
    <col min="3843" max="3843" width="18.85546875" bestFit="1" customWidth="1"/>
    <col min="3844" max="3844" width="10.140625" customWidth="1"/>
    <col min="3845" max="3845" width="11.42578125" bestFit="1" customWidth="1"/>
    <col min="4097" max="4097" width="7.140625" customWidth="1"/>
    <col min="4098" max="4098" width="40.5703125" customWidth="1"/>
    <col min="4099" max="4099" width="18.85546875" bestFit="1" customWidth="1"/>
    <col min="4100" max="4100" width="10.140625" customWidth="1"/>
    <col min="4101" max="4101" width="11.42578125" bestFit="1" customWidth="1"/>
    <col min="4353" max="4353" width="7.140625" customWidth="1"/>
    <col min="4354" max="4354" width="40.5703125" customWidth="1"/>
    <col min="4355" max="4355" width="18.85546875" bestFit="1" customWidth="1"/>
    <col min="4356" max="4356" width="10.140625" customWidth="1"/>
    <col min="4357" max="4357" width="11.42578125" bestFit="1" customWidth="1"/>
    <col min="4609" max="4609" width="7.140625" customWidth="1"/>
    <col min="4610" max="4610" width="40.5703125" customWidth="1"/>
    <col min="4611" max="4611" width="18.85546875" bestFit="1" customWidth="1"/>
    <col min="4612" max="4612" width="10.140625" customWidth="1"/>
    <col min="4613" max="4613" width="11.42578125" bestFit="1" customWidth="1"/>
    <col min="4865" max="4865" width="7.140625" customWidth="1"/>
    <col min="4866" max="4866" width="40.5703125" customWidth="1"/>
    <col min="4867" max="4867" width="18.85546875" bestFit="1" customWidth="1"/>
    <col min="4868" max="4868" width="10.140625" customWidth="1"/>
    <col min="4869" max="4869" width="11.42578125" bestFit="1" customWidth="1"/>
    <col min="5121" max="5121" width="7.140625" customWidth="1"/>
    <col min="5122" max="5122" width="40.5703125" customWidth="1"/>
    <col min="5123" max="5123" width="18.85546875" bestFit="1" customWidth="1"/>
    <col min="5124" max="5124" width="10.140625" customWidth="1"/>
    <col min="5125" max="5125" width="11.42578125" bestFit="1" customWidth="1"/>
    <col min="5377" max="5377" width="7.140625" customWidth="1"/>
    <col min="5378" max="5378" width="40.5703125" customWidth="1"/>
    <col min="5379" max="5379" width="18.85546875" bestFit="1" customWidth="1"/>
    <col min="5380" max="5380" width="10.140625" customWidth="1"/>
    <col min="5381" max="5381" width="11.42578125" bestFit="1" customWidth="1"/>
    <col min="5633" max="5633" width="7.140625" customWidth="1"/>
    <col min="5634" max="5634" width="40.5703125" customWidth="1"/>
    <col min="5635" max="5635" width="18.85546875" bestFit="1" customWidth="1"/>
    <col min="5636" max="5636" width="10.140625" customWidth="1"/>
    <col min="5637" max="5637" width="11.42578125" bestFit="1" customWidth="1"/>
    <col min="5889" max="5889" width="7.140625" customWidth="1"/>
    <col min="5890" max="5890" width="40.5703125" customWidth="1"/>
    <col min="5891" max="5891" width="18.85546875" bestFit="1" customWidth="1"/>
    <col min="5892" max="5892" width="10.140625" customWidth="1"/>
    <col min="5893" max="5893" width="11.42578125" bestFit="1" customWidth="1"/>
    <col min="6145" max="6145" width="7.140625" customWidth="1"/>
    <col min="6146" max="6146" width="40.5703125" customWidth="1"/>
    <col min="6147" max="6147" width="18.85546875" bestFit="1" customWidth="1"/>
    <col min="6148" max="6148" width="10.140625" customWidth="1"/>
    <col min="6149" max="6149" width="11.42578125" bestFit="1" customWidth="1"/>
    <col min="6401" max="6401" width="7.140625" customWidth="1"/>
    <col min="6402" max="6402" width="40.5703125" customWidth="1"/>
    <col min="6403" max="6403" width="18.85546875" bestFit="1" customWidth="1"/>
    <col min="6404" max="6404" width="10.140625" customWidth="1"/>
    <col min="6405" max="6405" width="11.42578125" bestFit="1" customWidth="1"/>
    <col min="6657" max="6657" width="7.140625" customWidth="1"/>
    <col min="6658" max="6658" width="40.5703125" customWidth="1"/>
    <col min="6659" max="6659" width="18.85546875" bestFit="1" customWidth="1"/>
    <col min="6660" max="6660" width="10.140625" customWidth="1"/>
    <col min="6661" max="6661" width="11.42578125" bestFit="1" customWidth="1"/>
    <col min="6913" max="6913" width="7.140625" customWidth="1"/>
    <col min="6914" max="6914" width="40.5703125" customWidth="1"/>
    <col min="6915" max="6915" width="18.85546875" bestFit="1" customWidth="1"/>
    <col min="6916" max="6916" width="10.140625" customWidth="1"/>
    <col min="6917" max="6917" width="11.42578125" bestFit="1" customWidth="1"/>
    <col min="7169" max="7169" width="7.140625" customWidth="1"/>
    <col min="7170" max="7170" width="40.5703125" customWidth="1"/>
    <col min="7171" max="7171" width="18.85546875" bestFit="1" customWidth="1"/>
    <col min="7172" max="7172" width="10.140625" customWidth="1"/>
    <col min="7173" max="7173" width="11.42578125" bestFit="1" customWidth="1"/>
    <col min="7425" max="7425" width="7.140625" customWidth="1"/>
    <col min="7426" max="7426" width="40.5703125" customWidth="1"/>
    <col min="7427" max="7427" width="18.85546875" bestFit="1" customWidth="1"/>
    <col min="7428" max="7428" width="10.140625" customWidth="1"/>
    <col min="7429" max="7429" width="11.42578125" bestFit="1" customWidth="1"/>
    <col min="7681" max="7681" width="7.140625" customWidth="1"/>
    <col min="7682" max="7682" width="40.5703125" customWidth="1"/>
    <col min="7683" max="7683" width="18.85546875" bestFit="1" customWidth="1"/>
    <col min="7684" max="7684" width="10.140625" customWidth="1"/>
    <col min="7685" max="7685" width="11.42578125" bestFit="1" customWidth="1"/>
    <col min="7937" max="7937" width="7.140625" customWidth="1"/>
    <col min="7938" max="7938" width="40.5703125" customWidth="1"/>
    <col min="7939" max="7939" width="18.85546875" bestFit="1" customWidth="1"/>
    <col min="7940" max="7940" width="10.140625" customWidth="1"/>
    <col min="7941" max="7941" width="11.42578125" bestFit="1" customWidth="1"/>
    <col min="8193" max="8193" width="7.140625" customWidth="1"/>
    <col min="8194" max="8194" width="40.5703125" customWidth="1"/>
    <col min="8195" max="8195" width="18.85546875" bestFit="1" customWidth="1"/>
    <col min="8196" max="8196" width="10.140625" customWidth="1"/>
    <col min="8197" max="8197" width="11.42578125" bestFit="1" customWidth="1"/>
    <col min="8449" max="8449" width="7.140625" customWidth="1"/>
    <col min="8450" max="8450" width="40.5703125" customWidth="1"/>
    <col min="8451" max="8451" width="18.85546875" bestFit="1" customWidth="1"/>
    <col min="8452" max="8452" width="10.140625" customWidth="1"/>
    <col min="8453" max="8453" width="11.42578125" bestFit="1" customWidth="1"/>
    <col min="8705" max="8705" width="7.140625" customWidth="1"/>
    <col min="8706" max="8706" width="40.5703125" customWidth="1"/>
    <col min="8707" max="8707" width="18.85546875" bestFit="1" customWidth="1"/>
    <col min="8708" max="8708" width="10.140625" customWidth="1"/>
    <col min="8709" max="8709" width="11.42578125" bestFit="1" customWidth="1"/>
    <col min="8961" max="8961" width="7.140625" customWidth="1"/>
    <col min="8962" max="8962" width="40.5703125" customWidth="1"/>
    <col min="8963" max="8963" width="18.85546875" bestFit="1" customWidth="1"/>
    <col min="8964" max="8964" width="10.140625" customWidth="1"/>
    <col min="8965" max="8965" width="11.42578125" bestFit="1" customWidth="1"/>
    <col min="9217" max="9217" width="7.140625" customWidth="1"/>
    <col min="9218" max="9218" width="40.5703125" customWidth="1"/>
    <col min="9219" max="9219" width="18.85546875" bestFit="1" customWidth="1"/>
    <col min="9220" max="9220" width="10.140625" customWidth="1"/>
    <col min="9221" max="9221" width="11.42578125" bestFit="1" customWidth="1"/>
    <col min="9473" max="9473" width="7.140625" customWidth="1"/>
    <col min="9474" max="9474" width="40.5703125" customWidth="1"/>
    <col min="9475" max="9475" width="18.85546875" bestFit="1" customWidth="1"/>
    <col min="9476" max="9476" width="10.140625" customWidth="1"/>
    <col min="9477" max="9477" width="11.42578125" bestFit="1" customWidth="1"/>
    <col min="9729" max="9729" width="7.140625" customWidth="1"/>
    <col min="9730" max="9730" width="40.5703125" customWidth="1"/>
    <col min="9731" max="9731" width="18.85546875" bestFit="1" customWidth="1"/>
    <col min="9732" max="9732" width="10.140625" customWidth="1"/>
    <col min="9733" max="9733" width="11.42578125" bestFit="1" customWidth="1"/>
    <col min="9985" max="9985" width="7.140625" customWidth="1"/>
    <col min="9986" max="9986" width="40.5703125" customWidth="1"/>
    <col min="9987" max="9987" width="18.85546875" bestFit="1" customWidth="1"/>
    <col min="9988" max="9988" width="10.140625" customWidth="1"/>
    <col min="9989" max="9989" width="11.42578125" bestFit="1" customWidth="1"/>
    <col min="10241" max="10241" width="7.140625" customWidth="1"/>
    <col min="10242" max="10242" width="40.5703125" customWidth="1"/>
    <col min="10243" max="10243" width="18.85546875" bestFit="1" customWidth="1"/>
    <col min="10244" max="10244" width="10.140625" customWidth="1"/>
    <col min="10245" max="10245" width="11.42578125" bestFit="1" customWidth="1"/>
    <col min="10497" max="10497" width="7.140625" customWidth="1"/>
    <col min="10498" max="10498" width="40.5703125" customWidth="1"/>
    <col min="10499" max="10499" width="18.85546875" bestFit="1" customWidth="1"/>
    <col min="10500" max="10500" width="10.140625" customWidth="1"/>
    <col min="10501" max="10501" width="11.42578125" bestFit="1" customWidth="1"/>
    <col min="10753" max="10753" width="7.140625" customWidth="1"/>
    <col min="10754" max="10754" width="40.5703125" customWidth="1"/>
    <col min="10755" max="10755" width="18.85546875" bestFit="1" customWidth="1"/>
    <col min="10756" max="10756" width="10.140625" customWidth="1"/>
    <col min="10757" max="10757" width="11.42578125" bestFit="1" customWidth="1"/>
    <col min="11009" max="11009" width="7.140625" customWidth="1"/>
    <col min="11010" max="11010" width="40.5703125" customWidth="1"/>
    <col min="11011" max="11011" width="18.85546875" bestFit="1" customWidth="1"/>
    <col min="11012" max="11012" width="10.140625" customWidth="1"/>
    <col min="11013" max="11013" width="11.42578125" bestFit="1" customWidth="1"/>
    <col min="11265" max="11265" width="7.140625" customWidth="1"/>
    <col min="11266" max="11266" width="40.5703125" customWidth="1"/>
    <col min="11267" max="11267" width="18.85546875" bestFit="1" customWidth="1"/>
    <col min="11268" max="11268" width="10.140625" customWidth="1"/>
    <col min="11269" max="11269" width="11.42578125" bestFit="1" customWidth="1"/>
    <col min="11521" max="11521" width="7.140625" customWidth="1"/>
    <col min="11522" max="11522" width="40.5703125" customWidth="1"/>
    <col min="11523" max="11523" width="18.85546875" bestFit="1" customWidth="1"/>
    <col min="11524" max="11524" width="10.140625" customWidth="1"/>
    <col min="11525" max="11525" width="11.42578125" bestFit="1" customWidth="1"/>
    <col min="11777" max="11777" width="7.140625" customWidth="1"/>
    <col min="11778" max="11778" width="40.5703125" customWidth="1"/>
    <col min="11779" max="11779" width="18.85546875" bestFit="1" customWidth="1"/>
    <col min="11780" max="11780" width="10.140625" customWidth="1"/>
    <col min="11781" max="11781" width="11.42578125" bestFit="1" customWidth="1"/>
    <col min="12033" max="12033" width="7.140625" customWidth="1"/>
    <col min="12034" max="12034" width="40.5703125" customWidth="1"/>
    <col min="12035" max="12035" width="18.85546875" bestFit="1" customWidth="1"/>
    <col min="12036" max="12036" width="10.140625" customWidth="1"/>
    <col min="12037" max="12037" width="11.42578125" bestFit="1" customWidth="1"/>
    <col min="12289" max="12289" width="7.140625" customWidth="1"/>
    <col min="12290" max="12290" width="40.5703125" customWidth="1"/>
    <col min="12291" max="12291" width="18.85546875" bestFit="1" customWidth="1"/>
    <col min="12292" max="12292" width="10.140625" customWidth="1"/>
    <col min="12293" max="12293" width="11.42578125" bestFit="1" customWidth="1"/>
    <col min="12545" max="12545" width="7.140625" customWidth="1"/>
    <col min="12546" max="12546" width="40.5703125" customWidth="1"/>
    <col min="12547" max="12547" width="18.85546875" bestFit="1" customWidth="1"/>
    <col min="12548" max="12548" width="10.140625" customWidth="1"/>
    <col min="12549" max="12549" width="11.42578125" bestFit="1" customWidth="1"/>
    <col min="12801" max="12801" width="7.140625" customWidth="1"/>
    <col min="12802" max="12802" width="40.5703125" customWidth="1"/>
    <col min="12803" max="12803" width="18.85546875" bestFit="1" customWidth="1"/>
    <col min="12804" max="12804" width="10.140625" customWidth="1"/>
    <col min="12805" max="12805" width="11.42578125" bestFit="1" customWidth="1"/>
    <col min="13057" max="13057" width="7.140625" customWidth="1"/>
    <col min="13058" max="13058" width="40.5703125" customWidth="1"/>
    <col min="13059" max="13059" width="18.85546875" bestFit="1" customWidth="1"/>
    <col min="13060" max="13060" width="10.140625" customWidth="1"/>
    <col min="13061" max="13061" width="11.42578125" bestFit="1" customWidth="1"/>
    <col min="13313" max="13313" width="7.140625" customWidth="1"/>
    <col min="13314" max="13314" width="40.5703125" customWidth="1"/>
    <col min="13315" max="13315" width="18.85546875" bestFit="1" customWidth="1"/>
    <col min="13316" max="13316" width="10.140625" customWidth="1"/>
    <col min="13317" max="13317" width="11.42578125" bestFit="1" customWidth="1"/>
    <col min="13569" max="13569" width="7.140625" customWidth="1"/>
    <col min="13570" max="13570" width="40.5703125" customWidth="1"/>
    <col min="13571" max="13571" width="18.85546875" bestFit="1" customWidth="1"/>
    <col min="13572" max="13572" width="10.140625" customWidth="1"/>
    <col min="13573" max="13573" width="11.42578125" bestFit="1" customWidth="1"/>
    <col min="13825" max="13825" width="7.140625" customWidth="1"/>
    <col min="13826" max="13826" width="40.5703125" customWidth="1"/>
    <col min="13827" max="13827" width="18.85546875" bestFit="1" customWidth="1"/>
    <col min="13828" max="13828" width="10.140625" customWidth="1"/>
    <col min="13829" max="13829" width="11.42578125" bestFit="1" customWidth="1"/>
    <col min="14081" max="14081" width="7.140625" customWidth="1"/>
    <col min="14082" max="14082" width="40.5703125" customWidth="1"/>
    <col min="14083" max="14083" width="18.85546875" bestFit="1" customWidth="1"/>
    <col min="14084" max="14084" width="10.140625" customWidth="1"/>
    <col min="14085" max="14085" width="11.42578125" bestFit="1" customWidth="1"/>
    <col min="14337" max="14337" width="7.140625" customWidth="1"/>
    <col min="14338" max="14338" width="40.5703125" customWidth="1"/>
    <col min="14339" max="14339" width="18.85546875" bestFit="1" customWidth="1"/>
    <col min="14340" max="14340" width="10.140625" customWidth="1"/>
    <col min="14341" max="14341" width="11.42578125" bestFit="1" customWidth="1"/>
    <col min="14593" max="14593" width="7.140625" customWidth="1"/>
    <col min="14594" max="14594" width="40.5703125" customWidth="1"/>
    <col min="14595" max="14595" width="18.85546875" bestFit="1" customWidth="1"/>
    <col min="14596" max="14596" width="10.140625" customWidth="1"/>
    <col min="14597" max="14597" width="11.42578125" bestFit="1" customWidth="1"/>
    <col min="14849" max="14849" width="7.140625" customWidth="1"/>
    <col min="14850" max="14850" width="40.5703125" customWidth="1"/>
    <col min="14851" max="14851" width="18.85546875" bestFit="1" customWidth="1"/>
    <col min="14852" max="14852" width="10.140625" customWidth="1"/>
    <col min="14853" max="14853" width="11.42578125" bestFit="1" customWidth="1"/>
    <col min="15105" max="15105" width="7.140625" customWidth="1"/>
    <col min="15106" max="15106" width="40.5703125" customWidth="1"/>
    <col min="15107" max="15107" width="18.85546875" bestFit="1" customWidth="1"/>
    <col min="15108" max="15108" width="10.140625" customWidth="1"/>
    <col min="15109" max="15109" width="11.42578125" bestFit="1" customWidth="1"/>
    <col min="15361" max="15361" width="7.140625" customWidth="1"/>
    <col min="15362" max="15362" width="40.5703125" customWidth="1"/>
    <col min="15363" max="15363" width="18.85546875" bestFit="1" customWidth="1"/>
    <col min="15364" max="15364" width="10.140625" customWidth="1"/>
    <col min="15365" max="15365" width="11.42578125" bestFit="1" customWidth="1"/>
    <col min="15617" max="15617" width="7.140625" customWidth="1"/>
    <col min="15618" max="15618" width="40.5703125" customWidth="1"/>
    <col min="15619" max="15619" width="18.85546875" bestFit="1" customWidth="1"/>
    <col min="15620" max="15620" width="10.140625" customWidth="1"/>
    <col min="15621" max="15621" width="11.42578125" bestFit="1" customWidth="1"/>
    <col min="15873" max="15873" width="7.140625" customWidth="1"/>
    <col min="15874" max="15874" width="40.5703125" customWidth="1"/>
    <col min="15875" max="15875" width="18.85546875" bestFit="1" customWidth="1"/>
    <col min="15876" max="15876" width="10.140625" customWidth="1"/>
    <col min="15877" max="15877" width="11.42578125" bestFit="1" customWidth="1"/>
    <col min="16129" max="16129" width="7.140625" customWidth="1"/>
    <col min="16130" max="16130" width="40.5703125" customWidth="1"/>
    <col min="16131" max="16131" width="18.85546875" bestFit="1" customWidth="1"/>
    <col min="16132" max="16132" width="10.140625" customWidth="1"/>
    <col min="16133" max="16133" width="11.42578125" bestFit="1" customWidth="1"/>
  </cols>
  <sheetData>
    <row r="1" spans="1:5" ht="44.25" customHeight="1" x14ac:dyDescent="0.2">
      <c r="B1" s="312"/>
      <c r="C1" s="765" t="s">
        <v>3060</v>
      </c>
      <c r="D1" s="766"/>
      <c r="E1" s="766"/>
    </row>
    <row r="2" spans="1:5" ht="40.5" customHeight="1" x14ac:dyDescent="0.2">
      <c r="A2" s="764" t="s">
        <v>2850</v>
      </c>
      <c r="B2" s="764"/>
      <c r="C2" s="764"/>
      <c r="D2" s="764"/>
      <c r="E2" s="764"/>
    </row>
    <row r="4" spans="1:5" ht="15" customHeight="1" x14ac:dyDescent="0.2">
      <c r="A4" s="243" t="s">
        <v>3025</v>
      </c>
      <c r="B4" s="244" t="s">
        <v>3026</v>
      </c>
      <c r="C4" s="243" t="s">
        <v>1051</v>
      </c>
      <c r="D4" s="346" t="s">
        <v>2935</v>
      </c>
      <c r="E4" s="347" t="s">
        <v>3044</v>
      </c>
    </row>
    <row r="5" spans="1:5" x14ac:dyDescent="0.2">
      <c r="A5" s="757" t="s">
        <v>44</v>
      </c>
      <c r="B5" s="767" t="s">
        <v>2650</v>
      </c>
      <c r="C5" s="245" t="s">
        <v>2821</v>
      </c>
      <c r="D5" s="342"/>
      <c r="E5" s="339">
        <v>2.2591999999999999</v>
      </c>
    </row>
    <row r="6" spans="1:5" x14ac:dyDescent="0.2">
      <c r="A6" s="758"/>
      <c r="B6" s="768"/>
      <c r="C6" s="245" t="s">
        <v>2822</v>
      </c>
      <c r="D6" s="342"/>
      <c r="E6" s="339">
        <v>2.2166000000000001</v>
      </c>
    </row>
    <row r="7" spans="1:5" x14ac:dyDescent="0.2">
      <c r="A7" s="758"/>
      <c r="B7" s="768"/>
      <c r="C7" s="245" t="s">
        <v>2823</v>
      </c>
      <c r="D7" s="342"/>
      <c r="E7" s="339">
        <v>2.2637</v>
      </c>
    </row>
    <row r="8" spans="1:5" x14ac:dyDescent="0.2">
      <c r="A8" s="758"/>
      <c r="B8" s="768"/>
      <c r="C8" s="245" t="s">
        <v>2824</v>
      </c>
      <c r="D8" s="342"/>
      <c r="E8" s="339">
        <v>2.2324999999999999</v>
      </c>
    </row>
    <row r="9" spans="1:5" x14ac:dyDescent="0.2">
      <c r="A9" s="758"/>
      <c r="B9" s="768"/>
      <c r="C9" s="245" t="s">
        <v>2825</v>
      </c>
      <c r="D9" s="342"/>
      <c r="E9" s="339">
        <v>1.5193000000000001</v>
      </c>
    </row>
    <row r="10" spans="1:5" x14ac:dyDescent="0.2">
      <c r="A10" s="758"/>
      <c r="B10" s="768"/>
      <c r="C10" s="245" t="s">
        <v>2826</v>
      </c>
      <c r="D10" s="342"/>
      <c r="E10" s="339">
        <v>1.5969</v>
      </c>
    </row>
    <row r="11" spans="1:5" x14ac:dyDescent="0.2">
      <c r="A11" s="758"/>
      <c r="B11" s="768"/>
      <c r="C11" s="245" t="s">
        <v>2827</v>
      </c>
      <c r="D11" s="343">
        <v>5788</v>
      </c>
      <c r="E11" s="339">
        <v>0.47489999999999999</v>
      </c>
    </row>
    <row r="12" spans="1:5" x14ac:dyDescent="0.2">
      <c r="A12" s="758"/>
      <c r="B12" s="768"/>
      <c r="C12" s="245" t="s">
        <v>2828</v>
      </c>
      <c r="D12" s="343">
        <v>6541</v>
      </c>
      <c r="E12" s="339">
        <v>0.95199999999999996</v>
      </c>
    </row>
    <row r="13" spans="1:5" x14ac:dyDescent="0.2">
      <c r="A13" s="758"/>
      <c r="B13" s="768"/>
      <c r="C13" s="245" t="s">
        <v>2829</v>
      </c>
      <c r="D13" s="343">
        <v>1350</v>
      </c>
      <c r="E13" s="339">
        <v>0.84179999999999999</v>
      </c>
    </row>
    <row r="14" spans="1:5" x14ac:dyDescent="0.2">
      <c r="A14" s="758"/>
      <c r="B14" s="768"/>
      <c r="C14" s="245" t="s">
        <v>2830</v>
      </c>
      <c r="D14" s="343">
        <v>3633</v>
      </c>
      <c r="E14" s="339">
        <v>1.0374000000000001</v>
      </c>
    </row>
    <row r="15" spans="1:5" x14ac:dyDescent="0.2">
      <c r="A15" s="759"/>
      <c r="B15" s="769"/>
      <c r="C15" s="245" t="s">
        <v>2831</v>
      </c>
      <c r="D15" s="343">
        <v>17312</v>
      </c>
      <c r="E15" s="344">
        <v>0.80179999999999996</v>
      </c>
    </row>
    <row r="16" spans="1:5" x14ac:dyDescent="0.2">
      <c r="A16" s="757" t="s">
        <v>52</v>
      </c>
      <c r="B16" s="760" t="s">
        <v>2651</v>
      </c>
      <c r="C16" s="245" t="s">
        <v>2821</v>
      </c>
      <c r="D16" s="342"/>
      <c r="E16" s="339">
        <v>2.2591999999999999</v>
      </c>
    </row>
    <row r="17" spans="1:5" x14ac:dyDescent="0.2">
      <c r="A17" s="758"/>
      <c r="B17" s="761"/>
      <c r="C17" s="245" t="s">
        <v>2822</v>
      </c>
      <c r="D17" s="342"/>
      <c r="E17" s="339">
        <v>2.2166000000000001</v>
      </c>
    </row>
    <row r="18" spans="1:5" x14ac:dyDescent="0.2">
      <c r="A18" s="758"/>
      <c r="B18" s="761"/>
      <c r="C18" s="245" t="s">
        <v>2823</v>
      </c>
      <c r="D18" s="342"/>
      <c r="E18" s="339">
        <v>2.2637</v>
      </c>
    </row>
    <row r="19" spans="1:5" x14ac:dyDescent="0.2">
      <c r="A19" s="758"/>
      <c r="B19" s="761"/>
      <c r="C19" s="245" t="s">
        <v>2824</v>
      </c>
      <c r="D19" s="342"/>
      <c r="E19" s="339">
        <v>2.2324999999999999</v>
      </c>
    </row>
    <row r="20" spans="1:5" x14ac:dyDescent="0.2">
      <c r="A20" s="758"/>
      <c r="B20" s="761"/>
      <c r="C20" s="245" t="s">
        <v>2825</v>
      </c>
      <c r="D20" s="345">
        <v>30</v>
      </c>
      <c r="E20" s="339">
        <v>1.5193000000000001</v>
      </c>
    </row>
    <row r="21" spans="1:5" x14ac:dyDescent="0.2">
      <c r="A21" s="758"/>
      <c r="B21" s="761"/>
      <c r="C21" s="245" t="s">
        <v>2826</v>
      </c>
      <c r="D21" s="345">
        <v>154</v>
      </c>
      <c r="E21" s="339">
        <v>1.5969</v>
      </c>
    </row>
    <row r="22" spans="1:5" x14ac:dyDescent="0.2">
      <c r="A22" s="758"/>
      <c r="B22" s="761"/>
      <c r="C22" s="245" t="s">
        <v>2827</v>
      </c>
      <c r="D22" s="343">
        <v>1187</v>
      </c>
      <c r="E22" s="339">
        <v>0.47489999999999999</v>
      </c>
    </row>
    <row r="23" spans="1:5" x14ac:dyDescent="0.2">
      <c r="A23" s="758"/>
      <c r="B23" s="761"/>
      <c r="C23" s="245" t="s">
        <v>2828</v>
      </c>
      <c r="D23" s="343">
        <v>3745</v>
      </c>
      <c r="E23" s="339">
        <v>0.95199999999999996</v>
      </c>
    </row>
    <row r="24" spans="1:5" x14ac:dyDescent="0.2">
      <c r="A24" s="758"/>
      <c r="B24" s="761"/>
      <c r="C24" s="245" t="s">
        <v>2829</v>
      </c>
      <c r="D24" s="345">
        <v>5</v>
      </c>
      <c r="E24" s="339">
        <v>0.84179999999999999</v>
      </c>
    </row>
    <row r="25" spans="1:5" x14ac:dyDescent="0.2">
      <c r="A25" s="758"/>
      <c r="B25" s="761"/>
      <c r="C25" s="245" t="s">
        <v>2830</v>
      </c>
      <c r="D25" s="345">
        <v>16</v>
      </c>
      <c r="E25" s="339">
        <v>1.0374000000000001</v>
      </c>
    </row>
    <row r="26" spans="1:5" x14ac:dyDescent="0.2">
      <c r="A26" s="759"/>
      <c r="B26" s="762"/>
      <c r="C26" s="245" t="s">
        <v>2831</v>
      </c>
      <c r="D26" s="343">
        <v>5137</v>
      </c>
      <c r="E26" s="344">
        <v>0.86460000000000004</v>
      </c>
    </row>
    <row r="27" spans="1:5" x14ac:dyDescent="0.2">
      <c r="A27" s="757" t="s">
        <v>54</v>
      </c>
      <c r="B27" s="760" t="s">
        <v>2652</v>
      </c>
      <c r="C27" s="245" t="s">
        <v>2821</v>
      </c>
      <c r="D27" s="342"/>
      <c r="E27" s="339">
        <v>2.2591999999999999</v>
      </c>
    </row>
    <row r="28" spans="1:5" x14ac:dyDescent="0.2">
      <c r="A28" s="758"/>
      <c r="B28" s="761"/>
      <c r="C28" s="245" t="s">
        <v>2822</v>
      </c>
      <c r="D28" s="342"/>
      <c r="E28" s="339">
        <v>2.2166000000000001</v>
      </c>
    </row>
    <row r="29" spans="1:5" x14ac:dyDescent="0.2">
      <c r="A29" s="758"/>
      <c r="B29" s="761"/>
      <c r="C29" s="245" t="s">
        <v>2823</v>
      </c>
      <c r="D29" s="342"/>
      <c r="E29" s="339">
        <v>2.2637</v>
      </c>
    </row>
    <row r="30" spans="1:5" x14ac:dyDescent="0.2">
      <c r="A30" s="758"/>
      <c r="B30" s="761"/>
      <c r="C30" s="245" t="s">
        <v>2824</v>
      </c>
      <c r="D30" s="342"/>
      <c r="E30" s="339">
        <v>2.2324999999999999</v>
      </c>
    </row>
    <row r="31" spans="1:5" x14ac:dyDescent="0.2">
      <c r="A31" s="758"/>
      <c r="B31" s="761"/>
      <c r="C31" s="245" t="s">
        <v>2825</v>
      </c>
      <c r="D31" s="345">
        <v>1</v>
      </c>
      <c r="E31" s="339">
        <v>1.5193000000000001</v>
      </c>
    </row>
    <row r="32" spans="1:5" x14ac:dyDescent="0.2">
      <c r="A32" s="758"/>
      <c r="B32" s="761"/>
      <c r="C32" s="245" t="s">
        <v>2826</v>
      </c>
      <c r="D32" s="345">
        <v>1</v>
      </c>
      <c r="E32" s="339">
        <v>1.5969</v>
      </c>
    </row>
    <row r="33" spans="1:5" x14ac:dyDescent="0.2">
      <c r="A33" s="758"/>
      <c r="B33" s="761"/>
      <c r="C33" s="245" t="s">
        <v>2827</v>
      </c>
      <c r="D33" s="343">
        <v>23921</v>
      </c>
      <c r="E33" s="339">
        <v>0.47489999999999999</v>
      </c>
    </row>
    <row r="34" spans="1:5" x14ac:dyDescent="0.2">
      <c r="A34" s="758"/>
      <c r="B34" s="761"/>
      <c r="C34" s="245" t="s">
        <v>2828</v>
      </c>
      <c r="D34" s="343">
        <v>26089</v>
      </c>
      <c r="E34" s="339">
        <v>0.95199999999999996</v>
      </c>
    </row>
    <row r="35" spans="1:5" x14ac:dyDescent="0.2">
      <c r="A35" s="758"/>
      <c r="B35" s="761"/>
      <c r="C35" s="245" t="s">
        <v>2829</v>
      </c>
      <c r="D35" s="343">
        <v>8353</v>
      </c>
      <c r="E35" s="339">
        <v>0.84179999999999999</v>
      </c>
    </row>
    <row r="36" spans="1:5" x14ac:dyDescent="0.2">
      <c r="A36" s="758"/>
      <c r="B36" s="761"/>
      <c r="C36" s="245" t="s">
        <v>2830</v>
      </c>
      <c r="D36" s="343">
        <v>19696</v>
      </c>
      <c r="E36" s="339">
        <v>1.0374000000000001</v>
      </c>
    </row>
    <row r="37" spans="1:5" x14ac:dyDescent="0.2">
      <c r="A37" s="759"/>
      <c r="B37" s="762"/>
      <c r="C37" s="245" t="s">
        <v>2831</v>
      </c>
      <c r="D37" s="343">
        <v>78061</v>
      </c>
      <c r="E37" s="344">
        <v>0.81559999999999999</v>
      </c>
    </row>
    <row r="38" spans="1:5" x14ac:dyDescent="0.2">
      <c r="A38" s="757" t="s">
        <v>56</v>
      </c>
      <c r="B38" s="760" t="s">
        <v>2653</v>
      </c>
      <c r="C38" s="245" t="s">
        <v>2821</v>
      </c>
      <c r="D38" s="345">
        <v>19</v>
      </c>
      <c r="E38" s="339">
        <v>2.2591999999999999</v>
      </c>
    </row>
    <row r="39" spans="1:5" x14ac:dyDescent="0.2">
      <c r="A39" s="758"/>
      <c r="B39" s="761"/>
      <c r="C39" s="245" t="s">
        <v>2822</v>
      </c>
      <c r="D39" s="345">
        <v>14</v>
      </c>
      <c r="E39" s="339">
        <v>2.2166000000000001</v>
      </c>
    </row>
    <row r="40" spans="1:5" x14ac:dyDescent="0.2">
      <c r="A40" s="758"/>
      <c r="B40" s="761"/>
      <c r="C40" s="245" t="s">
        <v>2823</v>
      </c>
      <c r="D40" s="345">
        <v>178</v>
      </c>
      <c r="E40" s="339">
        <v>2.2637</v>
      </c>
    </row>
    <row r="41" spans="1:5" x14ac:dyDescent="0.2">
      <c r="A41" s="758"/>
      <c r="B41" s="761"/>
      <c r="C41" s="245" t="s">
        <v>2824</v>
      </c>
      <c r="D41" s="345">
        <v>155</v>
      </c>
      <c r="E41" s="339">
        <v>2.2324999999999999</v>
      </c>
    </row>
    <row r="42" spans="1:5" x14ac:dyDescent="0.2">
      <c r="A42" s="758"/>
      <c r="B42" s="761"/>
      <c r="C42" s="245" t="s">
        <v>2825</v>
      </c>
      <c r="D42" s="343">
        <v>1776</v>
      </c>
      <c r="E42" s="339">
        <v>1.5193000000000001</v>
      </c>
    </row>
    <row r="43" spans="1:5" x14ac:dyDescent="0.2">
      <c r="A43" s="758"/>
      <c r="B43" s="761"/>
      <c r="C43" s="245" t="s">
        <v>2826</v>
      </c>
      <c r="D43" s="343">
        <v>2362</v>
      </c>
      <c r="E43" s="339">
        <v>1.5969</v>
      </c>
    </row>
    <row r="44" spans="1:5" x14ac:dyDescent="0.2">
      <c r="A44" s="758"/>
      <c r="B44" s="761"/>
      <c r="C44" s="245" t="s">
        <v>2827</v>
      </c>
      <c r="D44" s="343">
        <v>30689</v>
      </c>
      <c r="E44" s="339">
        <v>0.47489999999999999</v>
      </c>
    </row>
    <row r="45" spans="1:5" x14ac:dyDescent="0.2">
      <c r="A45" s="758"/>
      <c r="B45" s="761"/>
      <c r="C45" s="245" t="s">
        <v>2828</v>
      </c>
      <c r="D45" s="343">
        <v>33508</v>
      </c>
      <c r="E45" s="339">
        <v>0.95199999999999996</v>
      </c>
    </row>
    <row r="46" spans="1:5" x14ac:dyDescent="0.2">
      <c r="A46" s="758"/>
      <c r="B46" s="761"/>
      <c r="C46" s="245" t="s">
        <v>2829</v>
      </c>
      <c r="D46" s="343">
        <v>6493</v>
      </c>
      <c r="E46" s="339">
        <v>0.84179999999999999</v>
      </c>
    </row>
    <row r="47" spans="1:5" x14ac:dyDescent="0.2">
      <c r="A47" s="758"/>
      <c r="B47" s="761"/>
      <c r="C47" s="245" t="s">
        <v>2830</v>
      </c>
      <c r="D47" s="343">
        <v>17425</v>
      </c>
      <c r="E47" s="339">
        <v>1.0374000000000001</v>
      </c>
    </row>
    <row r="48" spans="1:5" x14ac:dyDescent="0.2">
      <c r="A48" s="759"/>
      <c r="B48" s="762"/>
      <c r="C48" s="245" t="s">
        <v>2831</v>
      </c>
      <c r="D48" s="343">
        <v>92619</v>
      </c>
      <c r="E48" s="344">
        <v>0.8347</v>
      </c>
    </row>
    <row r="49" spans="1:5" x14ac:dyDescent="0.2">
      <c r="A49" s="757" t="s">
        <v>58</v>
      </c>
      <c r="B49" s="760" t="s">
        <v>2654</v>
      </c>
      <c r="C49" s="245" t="s">
        <v>2821</v>
      </c>
      <c r="D49" s="343">
        <v>1015</v>
      </c>
      <c r="E49" s="339">
        <v>2.2591999999999999</v>
      </c>
    </row>
    <row r="50" spans="1:5" x14ac:dyDescent="0.2">
      <c r="A50" s="758"/>
      <c r="B50" s="761"/>
      <c r="C50" s="245" t="s">
        <v>2822</v>
      </c>
      <c r="D50" s="345">
        <v>920</v>
      </c>
      <c r="E50" s="339">
        <v>2.2166000000000001</v>
      </c>
    </row>
    <row r="51" spans="1:5" x14ac:dyDescent="0.2">
      <c r="A51" s="758"/>
      <c r="B51" s="761"/>
      <c r="C51" s="245" t="s">
        <v>2823</v>
      </c>
      <c r="D51" s="343">
        <v>5825</v>
      </c>
      <c r="E51" s="339">
        <v>2.2637</v>
      </c>
    </row>
    <row r="52" spans="1:5" x14ac:dyDescent="0.2">
      <c r="A52" s="758"/>
      <c r="B52" s="761"/>
      <c r="C52" s="245" t="s">
        <v>2824</v>
      </c>
      <c r="D52" s="343">
        <v>5612</v>
      </c>
      <c r="E52" s="339">
        <v>2.2324999999999999</v>
      </c>
    </row>
    <row r="53" spans="1:5" x14ac:dyDescent="0.2">
      <c r="A53" s="758"/>
      <c r="B53" s="761"/>
      <c r="C53" s="245" t="s">
        <v>2825</v>
      </c>
      <c r="D53" s="343">
        <v>12860</v>
      </c>
      <c r="E53" s="339">
        <v>1.5193000000000001</v>
      </c>
    </row>
    <row r="54" spans="1:5" x14ac:dyDescent="0.2">
      <c r="A54" s="758"/>
      <c r="B54" s="761"/>
      <c r="C54" s="245" t="s">
        <v>2826</v>
      </c>
      <c r="D54" s="343">
        <v>12349</v>
      </c>
      <c r="E54" s="339">
        <v>1.5969</v>
      </c>
    </row>
    <row r="55" spans="1:5" x14ac:dyDescent="0.2">
      <c r="A55" s="758"/>
      <c r="B55" s="761"/>
      <c r="C55" s="245" t="s">
        <v>2827</v>
      </c>
      <c r="D55" s="343">
        <v>17282</v>
      </c>
      <c r="E55" s="339">
        <v>0.47489999999999999</v>
      </c>
    </row>
    <row r="56" spans="1:5" x14ac:dyDescent="0.2">
      <c r="A56" s="758"/>
      <c r="B56" s="761"/>
      <c r="C56" s="245" t="s">
        <v>2828</v>
      </c>
      <c r="D56" s="343">
        <v>19494</v>
      </c>
      <c r="E56" s="339">
        <v>0.95199999999999996</v>
      </c>
    </row>
    <row r="57" spans="1:5" x14ac:dyDescent="0.2">
      <c r="A57" s="758"/>
      <c r="B57" s="761"/>
      <c r="C57" s="245" t="s">
        <v>2829</v>
      </c>
      <c r="D57" s="343">
        <v>5512</v>
      </c>
      <c r="E57" s="339">
        <v>0.84179999999999999</v>
      </c>
    </row>
    <row r="58" spans="1:5" x14ac:dyDescent="0.2">
      <c r="A58" s="758"/>
      <c r="B58" s="761"/>
      <c r="C58" s="245" t="s">
        <v>2830</v>
      </c>
      <c r="D58" s="343">
        <v>13663</v>
      </c>
      <c r="E58" s="339">
        <v>1.0374000000000001</v>
      </c>
    </row>
    <row r="59" spans="1:5" x14ac:dyDescent="0.2">
      <c r="A59" s="759"/>
      <c r="B59" s="762"/>
      <c r="C59" s="245" t="s">
        <v>2831</v>
      </c>
      <c r="D59" s="343">
        <v>94532</v>
      </c>
      <c r="E59" s="344">
        <v>1.2153</v>
      </c>
    </row>
    <row r="60" spans="1:5" x14ac:dyDescent="0.2">
      <c r="A60" s="757" t="s">
        <v>59</v>
      </c>
      <c r="B60" s="760" t="s">
        <v>2655</v>
      </c>
      <c r="C60" s="245" t="s">
        <v>2821</v>
      </c>
      <c r="D60" s="345">
        <v>470</v>
      </c>
      <c r="E60" s="339">
        <v>2.2591999999999999</v>
      </c>
    </row>
    <row r="61" spans="1:5" x14ac:dyDescent="0.2">
      <c r="A61" s="758"/>
      <c r="B61" s="761"/>
      <c r="C61" s="245" t="s">
        <v>2822</v>
      </c>
      <c r="D61" s="345">
        <v>451</v>
      </c>
      <c r="E61" s="339">
        <v>2.2166000000000001</v>
      </c>
    </row>
    <row r="62" spans="1:5" x14ac:dyDescent="0.2">
      <c r="A62" s="758"/>
      <c r="B62" s="761"/>
      <c r="C62" s="245" t="s">
        <v>2823</v>
      </c>
      <c r="D62" s="343">
        <v>3256</v>
      </c>
      <c r="E62" s="339">
        <v>2.2637</v>
      </c>
    </row>
    <row r="63" spans="1:5" x14ac:dyDescent="0.2">
      <c r="A63" s="758"/>
      <c r="B63" s="761"/>
      <c r="C63" s="245" t="s">
        <v>2824</v>
      </c>
      <c r="D63" s="343">
        <v>3088</v>
      </c>
      <c r="E63" s="339">
        <v>2.2324999999999999</v>
      </c>
    </row>
    <row r="64" spans="1:5" x14ac:dyDescent="0.2">
      <c r="A64" s="758"/>
      <c r="B64" s="761"/>
      <c r="C64" s="245" t="s">
        <v>2825</v>
      </c>
      <c r="D64" s="343">
        <v>8227</v>
      </c>
      <c r="E64" s="339">
        <v>1.5193000000000001</v>
      </c>
    </row>
    <row r="65" spans="1:5" x14ac:dyDescent="0.2">
      <c r="A65" s="758"/>
      <c r="B65" s="761"/>
      <c r="C65" s="245" t="s">
        <v>2826</v>
      </c>
      <c r="D65" s="343">
        <v>7952</v>
      </c>
      <c r="E65" s="339">
        <v>1.5969</v>
      </c>
    </row>
    <row r="66" spans="1:5" x14ac:dyDescent="0.2">
      <c r="A66" s="758"/>
      <c r="B66" s="761"/>
      <c r="C66" s="245" t="s">
        <v>2827</v>
      </c>
      <c r="D66" s="343">
        <v>21881</v>
      </c>
      <c r="E66" s="339">
        <v>0.47489999999999999</v>
      </c>
    </row>
    <row r="67" spans="1:5" x14ac:dyDescent="0.2">
      <c r="A67" s="758"/>
      <c r="B67" s="761"/>
      <c r="C67" s="245" t="s">
        <v>2828</v>
      </c>
      <c r="D67" s="343">
        <v>23673</v>
      </c>
      <c r="E67" s="339">
        <v>0.95199999999999996</v>
      </c>
    </row>
    <row r="68" spans="1:5" x14ac:dyDescent="0.2">
      <c r="A68" s="758"/>
      <c r="B68" s="761"/>
      <c r="C68" s="245" t="s">
        <v>2829</v>
      </c>
      <c r="D68" s="343">
        <v>5720</v>
      </c>
      <c r="E68" s="339">
        <v>0.84179999999999999</v>
      </c>
    </row>
    <row r="69" spans="1:5" x14ac:dyDescent="0.2">
      <c r="A69" s="758"/>
      <c r="B69" s="761"/>
      <c r="C69" s="245" t="s">
        <v>2830</v>
      </c>
      <c r="D69" s="343">
        <v>15625</v>
      </c>
      <c r="E69" s="339">
        <v>1.0374000000000001</v>
      </c>
    </row>
    <row r="70" spans="1:5" x14ac:dyDescent="0.2">
      <c r="A70" s="759"/>
      <c r="B70" s="762"/>
      <c r="C70" s="245" t="s">
        <v>2831</v>
      </c>
      <c r="D70" s="343">
        <v>90343</v>
      </c>
      <c r="E70" s="344">
        <v>1.0568</v>
      </c>
    </row>
    <row r="71" spans="1:5" x14ac:dyDescent="0.2">
      <c r="A71" s="757" t="s">
        <v>61</v>
      </c>
      <c r="B71" s="760" t="s">
        <v>2656</v>
      </c>
      <c r="C71" s="245" t="s">
        <v>2821</v>
      </c>
      <c r="D71" s="343">
        <v>1340</v>
      </c>
      <c r="E71" s="339">
        <v>2.2591999999999999</v>
      </c>
    </row>
    <row r="72" spans="1:5" x14ac:dyDescent="0.2">
      <c r="A72" s="758"/>
      <c r="B72" s="761"/>
      <c r="C72" s="245" t="s">
        <v>2822</v>
      </c>
      <c r="D72" s="343">
        <v>1296</v>
      </c>
      <c r="E72" s="339">
        <v>2.2166000000000001</v>
      </c>
    </row>
    <row r="73" spans="1:5" x14ac:dyDescent="0.2">
      <c r="A73" s="758"/>
      <c r="B73" s="761"/>
      <c r="C73" s="245" t="s">
        <v>2823</v>
      </c>
      <c r="D73" s="343">
        <v>7325</v>
      </c>
      <c r="E73" s="339">
        <v>2.2637</v>
      </c>
    </row>
    <row r="74" spans="1:5" x14ac:dyDescent="0.2">
      <c r="A74" s="758"/>
      <c r="B74" s="761"/>
      <c r="C74" s="245" t="s">
        <v>2824</v>
      </c>
      <c r="D74" s="343">
        <v>6843</v>
      </c>
      <c r="E74" s="339">
        <v>2.2324999999999999</v>
      </c>
    </row>
    <row r="75" spans="1:5" x14ac:dyDescent="0.2">
      <c r="A75" s="758"/>
      <c r="B75" s="761"/>
      <c r="C75" s="245" t="s">
        <v>2825</v>
      </c>
      <c r="D75" s="343">
        <v>17660</v>
      </c>
      <c r="E75" s="339">
        <v>1.5193000000000001</v>
      </c>
    </row>
    <row r="76" spans="1:5" x14ac:dyDescent="0.2">
      <c r="A76" s="758"/>
      <c r="B76" s="761"/>
      <c r="C76" s="245" t="s">
        <v>2826</v>
      </c>
      <c r="D76" s="343">
        <v>16503</v>
      </c>
      <c r="E76" s="339">
        <v>1.5969</v>
      </c>
    </row>
    <row r="77" spans="1:5" x14ac:dyDescent="0.2">
      <c r="A77" s="758"/>
      <c r="B77" s="761"/>
      <c r="C77" s="245" t="s">
        <v>2827</v>
      </c>
      <c r="D77" s="343">
        <v>1172</v>
      </c>
      <c r="E77" s="339">
        <v>0.47489999999999999</v>
      </c>
    </row>
    <row r="78" spans="1:5" x14ac:dyDescent="0.2">
      <c r="A78" s="758"/>
      <c r="B78" s="761"/>
      <c r="C78" s="245" t="s">
        <v>2828</v>
      </c>
      <c r="D78" s="343">
        <v>1224</v>
      </c>
      <c r="E78" s="339">
        <v>0.95199999999999996</v>
      </c>
    </row>
    <row r="79" spans="1:5" x14ac:dyDescent="0.2">
      <c r="A79" s="758"/>
      <c r="B79" s="761"/>
      <c r="C79" s="245" t="s">
        <v>2829</v>
      </c>
      <c r="D79" s="345">
        <v>23</v>
      </c>
      <c r="E79" s="339">
        <v>0.84179999999999999</v>
      </c>
    </row>
    <row r="80" spans="1:5" x14ac:dyDescent="0.2">
      <c r="A80" s="758"/>
      <c r="B80" s="761"/>
      <c r="C80" s="245" t="s">
        <v>2830</v>
      </c>
      <c r="D80" s="345">
        <v>155</v>
      </c>
      <c r="E80" s="339">
        <v>1.0374000000000001</v>
      </c>
    </row>
    <row r="81" spans="1:5" x14ac:dyDescent="0.2">
      <c r="A81" s="759"/>
      <c r="B81" s="762"/>
      <c r="C81" s="245" t="s">
        <v>2831</v>
      </c>
      <c r="D81" s="343">
        <v>53541</v>
      </c>
      <c r="E81" s="344">
        <v>1.7341</v>
      </c>
    </row>
    <row r="82" spans="1:5" x14ac:dyDescent="0.2">
      <c r="A82" s="757" t="s">
        <v>63</v>
      </c>
      <c r="B82" s="760" t="s">
        <v>2657</v>
      </c>
      <c r="C82" s="245" t="s">
        <v>2821</v>
      </c>
      <c r="D82" s="345">
        <v>696</v>
      </c>
      <c r="E82" s="339">
        <v>2.2591999999999999</v>
      </c>
    </row>
    <row r="83" spans="1:5" x14ac:dyDescent="0.2">
      <c r="A83" s="758"/>
      <c r="B83" s="761"/>
      <c r="C83" s="245" t="s">
        <v>2822</v>
      </c>
      <c r="D83" s="345">
        <v>642</v>
      </c>
      <c r="E83" s="339">
        <v>2.2166000000000001</v>
      </c>
    </row>
    <row r="84" spans="1:5" x14ac:dyDescent="0.2">
      <c r="A84" s="758"/>
      <c r="B84" s="761"/>
      <c r="C84" s="245" t="s">
        <v>2823</v>
      </c>
      <c r="D84" s="343">
        <v>3046</v>
      </c>
      <c r="E84" s="339">
        <v>2.2637</v>
      </c>
    </row>
    <row r="85" spans="1:5" x14ac:dyDescent="0.2">
      <c r="A85" s="758"/>
      <c r="B85" s="761"/>
      <c r="C85" s="245" t="s">
        <v>2824</v>
      </c>
      <c r="D85" s="343">
        <v>3010</v>
      </c>
      <c r="E85" s="339">
        <v>2.2324999999999999</v>
      </c>
    </row>
    <row r="86" spans="1:5" x14ac:dyDescent="0.2">
      <c r="A86" s="758"/>
      <c r="B86" s="761"/>
      <c r="C86" s="245" t="s">
        <v>2825</v>
      </c>
      <c r="D86" s="343">
        <v>6406</v>
      </c>
      <c r="E86" s="339">
        <v>1.5193000000000001</v>
      </c>
    </row>
    <row r="87" spans="1:5" x14ac:dyDescent="0.2">
      <c r="A87" s="758"/>
      <c r="B87" s="761"/>
      <c r="C87" s="245" t="s">
        <v>2826</v>
      </c>
      <c r="D87" s="343">
        <v>5922</v>
      </c>
      <c r="E87" s="339">
        <v>1.5969</v>
      </c>
    </row>
    <row r="88" spans="1:5" x14ac:dyDescent="0.2">
      <c r="A88" s="758"/>
      <c r="B88" s="761"/>
      <c r="C88" s="245" t="s">
        <v>2827</v>
      </c>
      <c r="D88" s="343">
        <v>31571</v>
      </c>
      <c r="E88" s="339">
        <v>0.47489999999999999</v>
      </c>
    </row>
    <row r="89" spans="1:5" x14ac:dyDescent="0.2">
      <c r="A89" s="758"/>
      <c r="B89" s="761"/>
      <c r="C89" s="245" t="s">
        <v>2828</v>
      </c>
      <c r="D89" s="343">
        <v>37180</v>
      </c>
      <c r="E89" s="339">
        <v>0.95199999999999996</v>
      </c>
    </row>
    <row r="90" spans="1:5" x14ac:dyDescent="0.2">
      <c r="A90" s="758"/>
      <c r="B90" s="761"/>
      <c r="C90" s="245" t="s">
        <v>2829</v>
      </c>
      <c r="D90" s="343">
        <v>8095</v>
      </c>
      <c r="E90" s="339">
        <v>0.84179999999999999</v>
      </c>
    </row>
    <row r="91" spans="1:5" x14ac:dyDescent="0.2">
      <c r="A91" s="758"/>
      <c r="B91" s="761"/>
      <c r="C91" s="245" t="s">
        <v>2830</v>
      </c>
      <c r="D91" s="343">
        <v>21141</v>
      </c>
      <c r="E91" s="339">
        <v>1.0374000000000001</v>
      </c>
    </row>
    <row r="92" spans="1:5" x14ac:dyDescent="0.2">
      <c r="A92" s="759"/>
      <c r="B92" s="762"/>
      <c r="C92" s="245" t="s">
        <v>2831</v>
      </c>
      <c r="D92" s="343">
        <v>117709</v>
      </c>
      <c r="E92" s="344">
        <v>0.97640000000000005</v>
      </c>
    </row>
    <row r="93" spans="1:5" x14ac:dyDescent="0.2">
      <c r="A93" s="757" t="s">
        <v>66</v>
      </c>
      <c r="B93" s="760" t="s">
        <v>2658</v>
      </c>
      <c r="C93" s="245" t="s">
        <v>2821</v>
      </c>
      <c r="D93" s="342"/>
      <c r="E93" s="339">
        <v>2.2591999999999999</v>
      </c>
    </row>
    <row r="94" spans="1:5" x14ac:dyDescent="0.2">
      <c r="A94" s="758"/>
      <c r="B94" s="761"/>
      <c r="C94" s="245" t="s">
        <v>2822</v>
      </c>
      <c r="D94" s="342"/>
      <c r="E94" s="339">
        <v>2.2166000000000001</v>
      </c>
    </row>
    <row r="95" spans="1:5" x14ac:dyDescent="0.2">
      <c r="A95" s="758"/>
      <c r="B95" s="761"/>
      <c r="C95" s="245" t="s">
        <v>2823</v>
      </c>
      <c r="D95" s="342"/>
      <c r="E95" s="339">
        <v>2.2637</v>
      </c>
    </row>
    <row r="96" spans="1:5" x14ac:dyDescent="0.2">
      <c r="A96" s="758"/>
      <c r="B96" s="761"/>
      <c r="C96" s="245" t="s">
        <v>2824</v>
      </c>
      <c r="D96" s="342"/>
      <c r="E96" s="339">
        <v>2.2324999999999999</v>
      </c>
    </row>
    <row r="97" spans="1:5" x14ac:dyDescent="0.2">
      <c r="A97" s="758"/>
      <c r="B97" s="761"/>
      <c r="C97" s="245" t="s">
        <v>2825</v>
      </c>
      <c r="D97" s="342"/>
      <c r="E97" s="339">
        <v>1.5193000000000001</v>
      </c>
    </row>
    <row r="98" spans="1:5" x14ac:dyDescent="0.2">
      <c r="A98" s="758"/>
      <c r="B98" s="761"/>
      <c r="C98" s="245" t="s">
        <v>2826</v>
      </c>
      <c r="D98" s="342"/>
      <c r="E98" s="339">
        <v>1.5969</v>
      </c>
    </row>
    <row r="99" spans="1:5" x14ac:dyDescent="0.2">
      <c r="A99" s="758"/>
      <c r="B99" s="761"/>
      <c r="C99" s="245" t="s">
        <v>2827</v>
      </c>
      <c r="D99" s="343">
        <v>6292</v>
      </c>
      <c r="E99" s="339">
        <v>0.47489999999999999</v>
      </c>
    </row>
    <row r="100" spans="1:5" x14ac:dyDescent="0.2">
      <c r="A100" s="758"/>
      <c r="B100" s="761"/>
      <c r="C100" s="245" t="s">
        <v>2828</v>
      </c>
      <c r="D100" s="343">
        <v>6234</v>
      </c>
      <c r="E100" s="339">
        <v>0.95199999999999996</v>
      </c>
    </row>
    <row r="101" spans="1:5" x14ac:dyDescent="0.2">
      <c r="A101" s="758"/>
      <c r="B101" s="761"/>
      <c r="C101" s="245" t="s">
        <v>2829</v>
      </c>
      <c r="D101" s="343">
        <v>2175</v>
      </c>
      <c r="E101" s="339">
        <v>0.84179999999999999</v>
      </c>
    </row>
    <row r="102" spans="1:5" x14ac:dyDescent="0.2">
      <c r="A102" s="758"/>
      <c r="B102" s="761"/>
      <c r="C102" s="245" t="s">
        <v>2830</v>
      </c>
      <c r="D102" s="343">
        <v>5717</v>
      </c>
      <c r="E102" s="339">
        <v>1.0374000000000001</v>
      </c>
    </row>
    <row r="103" spans="1:5" x14ac:dyDescent="0.2">
      <c r="A103" s="759"/>
      <c r="B103" s="762"/>
      <c r="C103" s="245" t="s">
        <v>2831</v>
      </c>
      <c r="D103" s="343">
        <v>20418</v>
      </c>
      <c r="E103" s="344">
        <v>0.81720000000000004</v>
      </c>
    </row>
    <row r="104" spans="1:5" x14ac:dyDescent="0.2">
      <c r="A104" s="757" t="s">
        <v>67</v>
      </c>
      <c r="B104" s="760" t="s">
        <v>2659</v>
      </c>
      <c r="C104" s="245" t="s">
        <v>2821</v>
      </c>
      <c r="D104" s="342"/>
      <c r="E104" s="339">
        <v>2.2591999999999999</v>
      </c>
    </row>
    <row r="105" spans="1:5" x14ac:dyDescent="0.2">
      <c r="A105" s="758"/>
      <c r="B105" s="761"/>
      <c r="C105" s="245" t="s">
        <v>2822</v>
      </c>
      <c r="D105" s="342"/>
      <c r="E105" s="339">
        <v>2.2166000000000001</v>
      </c>
    </row>
    <row r="106" spans="1:5" x14ac:dyDescent="0.2">
      <c r="A106" s="758"/>
      <c r="B106" s="761"/>
      <c r="C106" s="245" t="s">
        <v>2823</v>
      </c>
      <c r="D106" s="342"/>
      <c r="E106" s="339">
        <v>2.2637</v>
      </c>
    </row>
    <row r="107" spans="1:5" x14ac:dyDescent="0.2">
      <c r="A107" s="758"/>
      <c r="B107" s="761"/>
      <c r="C107" s="245" t="s">
        <v>2824</v>
      </c>
      <c r="D107" s="342"/>
      <c r="E107" s="339">
        <v>2.2324999999999999</v>
      </c>
    </row>
    <row r="108" spans="1:5" x14ac:dyDescent="0.2">
      <c r="A108" s="758"/>
      <c r="B108" s="761"/>
      <c r="C108" s="245" t="s">
        <v>2825</v>
      </c>
      <c r="D108" s="342"/>
      <c r="E108" s="339">
        <v>1.5193000000000001</v>
      </c>
    </row>
    <row r="109" spans="1:5" x14ac:dyDescent="0.2">
      <c r="A109" s="758"/>
      <c r="B109" s="761"/>
      <c r="C109" s="245" t="s">
        <v>2826</v>
      </c>
      <c r="D109" s="342"/>
      <c r="E109" s="339">
        <v>1.5969</v>
      </c>
    </row>
    <row r="110" spans="1:5" x14ac:dyDescent="0.2">
      <c r="A110" s="758"/>
      <c r="B110" s="761"/>
      <c r="C110" s="245" t="s">
        <v>2827</v>
      </c>
      <c r="D110" s="343">
        <v>13529</v>
      </c>
      <c r="E110" s="339">
        <v>0.47489999999999999</v>
      </c>
    </row>
    <row r="111" spans="1:5" x14ac:dyDescent="0.2">
      <c r="A111" s="758"/>
      <c r="B111" s="761"/>
      <c r="C111" s="245" t="s">
        <v>2828</v>
      </c>
      <c r="D111" s="343">
        <v>14305</v>
      </c>
      <c r="E111" s="339">
        <v>0.95199999999999996</v>
      </c>
    </row>
    <row r="112" spans="1:5" x14ac:dyDescent="0.2">
      <c r="A112" s="758"/>
      <c r="B112" s="761"/>
      <c r="C112" s="245" t="s">
        <v>2829</v>
      </c>
      <c r="D112" s="343">
        <v>3846</v>
      </c>
      <c r="E112" s="339">
        <v>0.84179999999999999</v>
      </c>
    </row>
    <row r="113" spans="1:5" x14ac:dyDescent="0.2">
      <c r="A113" s="758"/>
      <c r="B113" s="761"/>
      <c r="C113" s="245" t="s">
        <v>2830</v>
      </c>
      <c r="D113" s="343">
        <v>10896</v>
      </c>
      <c r="E113" s="339">
        <v>1.0374000000000001</v>
      </c>
    </row>
    <row r="114" spans="1:5" x14ac:dyDescent="0.2">
      <c r="A114" s="759"/>
      <c r="B114" s="762"/>
      <c r="C114" s="245" t="s">
        <v>2831</v>
      </c>
      <c r="D114" s="343">
        <v>42576</v>
      </c>
      <c r="E114" s="344">
        <v>0.81230000000000002</v>
      </c>
    </row>
    <row r="115" spans="1:5" x14ac:dyDescent="0.2">
      <c r="A115" s="757" t="s">
        <v>68</v>
      </c>
      <c r="B115" s="760" t="s">
        <v>2660</v>
      </c>
      <c r="C115" s="245" t="s">
        <v>2821</v>
      </c>
      <c r="D115" s="342"/>
      <c r="E115" s="339">
        <v>2.2591999999999999</v>
      </c>
    </row>
    <row r="116" spans="1:5" x14ac:dyDescent="0.2">
      <c r="A116" s="758"/>
      <c r="B116" s="761"/>
      <c r="C116" s="245" t="s">
        <v>2822</v>
      </c>
      <c r="D116" s="342"/>
      <c r="E116" s="339">
        <v>2.2166000000000001</v>
      </c>
    </row>
    <row r="117" spans="1:5" x14ac:dyDescent="0.2">
      <c r="A117" s="758"/>
      <c r="B117" s="761"/>
      <c r="C117" s="245" t="s">
        <v>2823</v>
      </c>
      <c r="D117" s="342"/>
      <c r="E117" s="339">
        <v>2.2637</v>
      </c>
    </row>
    <row r="118" spans="1:5" x14ac:dyDescent="0.2">
      <c r="A118" s="758"/>
      <c r="B118" s="761"/>
      <c r="C118" s="245" t="s">
        <v>2824</v>
      </c>
      <c r="D118" s="342"/>
      <c r="E118" s="339">
        <v>2.2324999999999999</v>
      </c>
    </row>
    <row r="119" spans="1:5" x14ac:dyDescent="0.2">
      <c r="A119" s="758"/>
      <c r="B119" s="761"/>
      <c r="C119" s="245" t="s">
        <v>2825</v>
      </c>
      <c r="D119" s="345">
        <v>1</v>
      </c>
      <c r="E119" s="339">
        <v>1.5193000000000001</v>
      </c>
    </row>
    <row r="120" spans="1:5" x14ac:dyDescent="0.2">
      <c r="A120" s="758"/>
      <c r="B120" s="761"/>
      <c r="C120" s="245" t="s">
        <v>2826</v>
      </c>
      <c r="D120" s="345">
        <v>3</v>
      </c>
      <c r="E120" s="339">
        <v>1.5969</v>
      </c>
    </row>
    <row r="121" spans="1:5" x14ac:dyDescent="0.2">
      <c r="A121" s="758"/>
      <c r="B121" s="761"/>
      <c r="C121" s="245" t="s">
        <v>2827</v>
      </c>
      <c r="D121" s="343">
        <v>11606</v>
      </c>
      <c r="E121" s="339">
        <v>0.47489999999999999</v>
      </c>
    </row>
    <row r="122" spans="1:5" x14ac:dyDescent="0.2">
      <c r="A122" s="758"/>
      <c r="B122" s="761"/>
      <c r="C122" s="245" t="s">
        <v>2828</v>
      </c>
      <c r="D122" s="343">
        <v>13496</v>
      </c>
      <c r="E122" s="339">
        <v>0.95199999999999996</v>
      </c>
    </row>
    <row r="123" spans="1:5" x14ac:dyDescent="0.2">
      <c r="A123" s="758"/>
      <c r="B123" s="761"/>
      <c r="C123" s="245" t="s">
        <v>2829</v>
      </c>
      <c r="D123" s="343">
        <v>3412</v>
      </c>
      <c r="E123" s="339">
        <v>0.84179999999999999</v>
      </c>
    </row>
    <row r="124" spans="1:5" x14ac:dyDescent="0.2">
      <c r="A124" s="758"/>
      <c r="B124" s="761"/>
      <c r="C124" s="245" t="s">
        <v>2830</v>
      </c>
      <c r="D124" s="343">
        <v>9196</v>
      </c>
      <c r="E124" s="339">
        <v>1.0374000000000001</v>
      </c>
    </row>
    <row r="125" spans="1:5" x14ac:dyDescent="0.2">
      <c r="A125" s="759"/>
      <c r="B125" s="762"/>
      <c r="C125" s="245" t="s">
        <v>2831</v>
      </c>
      <c r="D125" s="343">
        <v>37714</v>
      </c>
      <c r="E125" s="344">
        <v>0.81610000000000005</v>
      </c>
    </row>
    <row r="126" spans="1:5" x14ac:dyDescent="0.2">
      <c r="A126" s="757" t="s">
        <v>69</v>
      </c>
      <c r="B126" s="760" t="s">
        <v>2661</v>
      </c>
      <c r="C126" s="245" t="s">
        <v>2821</v>
      </c>
      <c r="D126" s="345">
        <v>198</v>
      </c>
      <c r="E126" s="339">
        <v>2.2591999999999999</v>
      </c>
    </row>
    <row r="127" spans="1:5" x14ac:dyDescent="0.2">
      <c r="A127" s="758"/>
      <c r="B127" s="761"/>
      <c r="C127" s="245" t="s">
        <v>2822</v>
      </c>
      <c r="D127" s="345">
        <v>194</v>
      </c>
      <c r="E127" s="339">
        <v>2.2166000000000001</v>
      </c>
    </row>
    <row r="128" spans="1:5" x14ac:dyDescent="0.2">
      <c r="A128" s="758"/>
      <c r="B128" s="761"/>
      <c r="C128" s="245" t="s">
        <v>2823</v>
      </c>
      <c r="D128" s="343">
        <v>3938</v>
      </c>
      <c r="E128" s="339">
        <v>2.2637</v>
      </c>
    </row>
    <row r="129" spans="1:5" x14ac:dyDescent="0.2">
      <c r="A129" s="758"/>
      <c r="B129" s="761"/>
      <c r="C129" s="245" t="s">
        <v>2824</v>
      </c>
      <c r="D129" s="343">
        <v>3759</v>
      </c>
      <c r="E129" s="339">
        <v>2.2324999999999999</v>
      </c>
    </row>
    <row r="130" spans="1:5" x14ac:dyDescent="0.2">
      <c r="A130" s="758"/>
      <c r="B130" s="761"/>
      <c r="C130" s="245" t="s">
        <v>2825</v>
      </c>
      <c r="D130" s="343">
        <v>11391</v>
      </c>
      <c r="E130" s="339">
        <v>1.5193000000000001</v>
      </c>
    </row>
    <row r="131" spans="1:5" x14ac:dyDescent="0.2">
      <c r="A131" s="758"/>
      <c r="B131" s="761"/>
      <c r="C131" s="245" t="s">
        <v>2826</v>
      </c>
      <c r="D131" s="343">
        <v>10575</v>
      </c>
      <c r="E131" s="339">
        <v>1.5969</v>
      </c>
    </row>
    <row r="132" spans="1:5" x14ac:dyDescent="0.2">
      <c r="A132" s="758"/>
      <c r="B132" s="761"/>
      <c r="C132" s="245" t="s">
        <v>2827</v>
      </c>
      <c r="D132" s="345">
        <v>980</v>
      </c>
      <c r="E132" s="339">
        <v>0.47489999999999999</v>
      </c>
    </row>
    <row r="133" spans="1:5" x14ac:dyDescent="0.2">
      <c r="A133" s="758"/>
      <c r="B133" s="761"/>
      <c r="C133" s="245" t="s">
        <v>2828</v>
      </c>
      <c r="D133" s="345">
        <v>788</v>
      </c>
      <c r="E133" s="339">
        <v>0.95199999999999996</v>
      </c>
    </row>
    <row r="134" spans="1:5" x14ac:dyDescent="0.2">
      <c r="A134" s="758"/>
      <c r="B134" s="761"/>
      <c r="C134" s="245" t="s">
        <v>2829</v>
      </c>
      <c r="D134" s="342"/>
      <c r="E134" s="339">
        <v>0.84179999999999999</v>
      </c>
    </row>
    <row r="135" spans="1:5" x14ac:dyDescent="0.2">
      <c r="A135" s="758"/>
      <c r="B135" s="761"/>
      <c r="C135" s="245" t="s">
        <v>2830</v>
      </c>
      <c r="D135" s="342"/>
      <c r="E135" s="339">
        <v>1.0374000000000001</v>
      </c>
    </row>
    <row r="136" spans="1:5" x14ac:dyDescent="0.2">
      <c r="A136" s="759"/>
      <c r="B136" s="762"/>
      <c r="C136" s="245" t="s">
        <v>2831</v>
      </c>
      <c r="D136" s="343">
        <v>31823</v>
      </c>
      <c r="E136" s="344">
        <v>1.6840999999999999</v>
      </c>
    </row>
    <row r="137" spans="1:5" x14ac:dyDescent="0.2">
      <c r="A137" s="757" t="s">
        <v>70</v>
      </c>
      <c r="B137" s="760" t="s">
        <v>2662</v>
      </c>
      <c r="C137" s="245" t="s">
        <v>2821</v>
      </c>
      <c r="D137" s="345">
        <v>198</v>
      </c>
      <c r="E137" s="339">
        <v>2.2591999999999999</v>
      </c>
    </row>
    <row r="138" spans="1:5" x14ac:dyDescent="0.2">
      <c r="A138" s="758"/>
      <c r="B138" s="761"/>
      <c r="C138" s="245" t="s">
        <v>2822</v>
      </c>
      <c r="D138" s="345">
        <v>196</v>
      </c>
      <c r="E138" s="339">
        <v>2.2166000000000001</v>
      </c>
    </row>
    <row r="139" spans="1:5" x14ac:dyDescent="0.2">
      <c r="A139" s="758"/>
      <c r="B139" s="761"/>
      <c r="C139" s="245" t="s">
        <v>2823</v>
      </c>
      <c r="D139" s="343">
        <v>1417</v>
      </c>
      <c r="E139" s="339">
        <v>2.2637</v>
      </c>
    </row>
    <row r="140" spans="1:5" x14ac:dyDescent="0.2">
      <c r="A140" s="758"/>
      <c r="B140" s="761"/>
      <c r="C140" s="245" t="s">
        <v>2824</v>
      </c>
      <c r="D140" s="343">
        <v>1370</v>
      </c>
      <c r="E140" s="339">
        <v>2.2324999999999999</v>
      </c>
    </row>
    <row r="141" spans="1:5" x14ac:dyDescent="0.2">
      <c r="A141" s="758"/>
      <c r="B141" s="761"/>
      <c r="C141" s="245" t="s">
        <v>2825</v>
      </c>
      <c r="D141" s="343">
        <v>3783</v>
      </c>
      <c r="E141" s="339">
        <v>1.5193000000000001</v>
      </c>
    </row>
    <row r="142" spans="1:5" x14ac:dyDescent="0.2">
      <c r="A142" s="758"/>
      <c r="B142" s="761"/>
      <c r="C142" s="245" t="s">
        <v>2826</v>
      </c>
      <c r="D142" s="343">
        <v>3716</v>
      </c>
      <c r="E142" s="339">
        <v>1.5969</v>
      </c>
    </row>
    <row r="143" spans="1:5" x14ac:dyDescent="0.2">
      <c r="A143" s="758"/>
      <c r="B143" s="761"/>
      <c r="C143" s="245" t="s">
        <v>2827</v>
      </c>
      <c r="D143" s="343">
        <v>15298</v>
      </c>
      <c r="E143" s="339">
        <v>0.47489999999999999</v>
      </c>
    </row>
    <row r="144" spans="1:5" x14ac:dyDescent="0.2">
      <c r="A144" s="758"/>
      <c r="B144" s="761"/>
      <c r="C144" s="245" t="s">
        <v>2828</v>
      </c>
      <c r="D144" s="343">
        <v>14843</v>
      </c>
      <c r="E144" s="339">
        <v>0.95199999999999996</v>
      </c>
    </row>
    <row r="145" spans="1:5" x14ac:dyDescent="0.2">
      <c r="A145" s="758"/>
      <c r="B145" s="761"/>
      <c r="C145" s="245" t="s">
        <v>2829</v>
      </c>
      <c r="D145" s="343">
        <v>4723</v>
      </c>
      <c r="E145" s="339">
        <v>0.84179999999999999</v>
      </c>
    </row>
    <row r="146" spans="1:5" x14ac:dyDescent="0.2">
      <c r="A146" s="758"/>
      <c r="B146" s="761"/>
      <c r="C146" s="245" t="s">
        <v>2830</v>
      </c>
      <c r="D146" s="343">
        <v>11869</v>
      </c>
      <c r="E146" s="339">
        <v>1.0374000000000001</v>
      </c>
    </row>
    <row r="147" spans="1:5" x14ac:dyDescent="0.2">
      <c r="A147" s="759"/>
      <c r="B147" s="762"/>
      <c r="C147" s="245" t="s">
        <v>2831</v>
      </c>
      <c r="D147" s="343">
        <v>57413</v>
      </c>
      <c r="E147" s="344">
        <v>0.98429999999999995</v>
      </c>
    </row>
    <row r="148" spans="1:5" x14ac:dyDescent="0.2">
      <c r="A148" s="757" t="s">
        <v>496</v>
      </c>
      <c r="B148" s="760" t="s">
        <v>2663</v>
      </c>
      <c r="C148" s="245" t="s">
        <v>2821</v>
      </c>
      <c r="D148" s="345">
        <v>382</v>
      </c>
      <c r="E148" s="339">
        <v>2.2591999999999999</v>
      </c>
    </row>
    <row r="149" spans="1:5" x14ac:dyDescent="0.2">
      <c r="A149" s="758"/>
      <c r="B149" s="761"/>
      <c r="C149" s="245" t="s">
        <v>2822</v>
      </c>
      <c r="D149" s="345">
        <v>383</v>
      </c>
      <c r="E149" s="339">
        <v>2.2166000000000001</v>
      </c>
    </row>
    <row r="150" spans="1:5" x14ac:dyDescent="0.2">
      <c r="A150" s="758"/>
      <c r="B150" s="761"/>
      <c r="C150" s="245" t="s">
        <v>2823</v>
      </c>
      <c r="D150" s="343">
        <v>2562</v>
      </c>
      <c r="E150" s="339">
        <v>2.2637</v>
      </c>
    </row>
    <row r="151" spans="1:5" x14ac:dyDescent="0.2">
      <c r="A151" s="758"/>
      <c r="B151" s="761"/>
      <c r="C151" s="245" t="s">
        <v>2824</v>
      </c>
      <c r="D151" s="343">
        <v>2350</v>
      </c>
      <c r="E151" s="339">
        <v>2.2324999999999999</v>
      </c>
    </row>
    <row r="152" spans="1:5" x14ac:dyDescent="0.2">
      <c r="A152" s="758"/>
      <c r="B152" s="761"/>
      <c r="C152" s="245" t="s">
        <v>2825</v>
      </c>
      <c r="D152" s="343">
        <v>7164</v>
      </c>
      <c r="E152" s="339">
        <v>1.5193000000000001</v>
      </c>
    </row>
    <row r="153" spans="1:5" x14ac:dyDescent="0.2">
      <c r="A153" s="758"/>
      <c r="B153" s="761"/>
      <c r="C153" s="245" t="s">
        <v>2826</v>
      </c>
      <c r="D153" s="343">
        <v>6646</v>
      </c>
      <c r="E153" s="339">
        <v>1.5969</v>
      </c>
    </row>
    <row r="154" spans="1:5" x14ac:dyDescent="0.2">
      <c r="A154" s="758"/>
      <c r="B154" s="761"/>
      <c r="C154" s="245" t="s">
        <v>2827</v>
      </c>
      <c r="D154" s="345">
        <v>659</v>
      </c>
      <c r="E154" s="339">
        <v>0.47489999999999999</v>
      </c>
    </row>
    <row r="155" spans="1:5" x14ac:dyDescent="0.2">
      <c r="A155" s="758"/>
      <c r="B155" s="761"/>
      <c r="C155" s="245" t="s">
        <v>2828</v>
      </c>
      <c r="D155" s="345">
        <v>581</v>
      </c>
      <c r="E155" s="339">
        <v>0.95199999999999996</v>
      </c>
    </row>
    <row r="156" spans="1:5" x14ac:dyDescent="0.2">
      <c r="A156" s="758"/>
      <c r="B156" s="761"/>
      <c r="C156" s="245" t="s">
        <v>2829</v>
      </c>
      <c r="D156" s="342"/>
      <c r="E156" s="339">
        <v>0.84179999999999999</v>
      </c>
    </row>
    <row r="157" spans="1:5" x14ac:dyDescent="0.2">
      <c r="A157" s="758"/>
      <c r="B157" s="761"/>
      <c r="C157" s="245" t="s">
        <v>2830</v>
      </c>
      <c r="D157" s="342"/>
      <c r="E157" s="339">
        <v>1.0374000000000001</v>
      </c>
    </row>
    <row r="158" spans="1:5" x14ac:dyDescent="0.2">
      <c r="A158" s="759"/>
      <c r="B158" s="762"/>
      <c r="C158" s="245" t="s">
        <v>2831</v>
      </c>
      <c r="D158" s="343">
        <v>20727</v>
      </c>
      <c r="E158" s="344">
        <v>1.6944999999999999</v>
      </c>
    </row>
    <row r="159" spans="1:5" x14ac:dyDescent="0.2">
      <c r="A159" s="757" t="s">
        <v>498</v>
      </c>
      <c r="B159" s="760" t="s">
        <v>2664</v>
      </c>
      <c r="C159" s="245" t="s">
        <v>2821</v>
      </c>
      <c r="D159" s="345">
        <v>109</v>
      </c>
      <c r="E159" s="339">
        <v>2.2591999999999999</v>
      </c>
    </row>
    <row r="160" spans="1:5" x14ac:dyDescent="0.2">
      <c r="A160" s="758"/>
      <c r="B160" s="761"/>
      <c r="C160" s="245" t="s">
        <v>2822</v>
      </c>
      <c r="D160" s="345">
        <v>103</v>
      </c>
      <c r="E160" s="339">
        <v>2.2166000000000001</v>
      </c>
    </row>
    <row r="161" spans="1:5" x14ac:dyDescent="0.2">
      <c r="A161" s="758"/>
      <c r="B161" s="761"/>
      <c r="C161" s="245" t="s">
        <v>2823</v>
      </c>
      <c r="D161" s="345">
        <v>615</v>
      </c>
      <c r="E161" s="339">
        <v>2.2637</v>
      </c>
    </row>
    <row r="162" spans="1:5" x14ac:dyDescent="0.2">
      <c r="A162" s="758"/>
      <c r="B162" s="761"/>
      <c r="C162" s="245" t="s">
        <v>2824</v>
      </c>
      <c r="D162" s="345">
        <v>566</v>
      </c>
      <c r="E162" s="339">
        <v>2.2324999999999999</v>
      </c>
    </row>
    <row r="163" spans="1:5" x14ac:dyDescent="0.2">
      <c r="A163" s="758"/>
      <c r="B163" s="761"/>
      <c r="C163" s="245" t="s">
        <v>2825</v>
      </c>
      <c r="D163" s="343">
        <v>1967</v>
      </c>
      <c r="E163" s="339">
        <v>1.5193000000000001</v>
      </c>
    </row>
    <row r="164" spans="1:5" x14ac:dyDescent="0.2">
      <c r="A164" s="758"/>
      <c r="B164" s="761"/>
      <c r="C164" s="245" t="s">
        <v>2826</v>
      </c>
      <c r="D164" s="343">
        <v>1827</v>
      </c>
      <c r="E164" s="339">
        <v>1.5969</v>
      </c>
    </row>
    <row r="165" spans="1:5" x14ac:dyDescent="0.2">
      <c r="A165" s="758"/>
      <c r="B165" s="761"/>
      <c r="C165" s="245" t="s">
        <v>2827</v>
      </c>
      <c r="D165" s="343">
        <v>6804</v>
      </c>
      <c r="E165" s="339">
        <v>0.47489999999999999</v>
      </c>
    </row>
    <row r="166" spans="1:5" x14ac:dyDescent="0.2">
      <c r="A166" s="758"/>
      <c r="B166" s="761"/>
      <c r="C166" s="245" t="s">
        <v>2828</v>
      </c>
      <c r="D166" s="343">
        <v>5973</v>
      </c>
      <c r="E166" s="339">
        <v>0.95199999999999996</v>
      </c>
    </row>
    <row r="167" spans="1:5" x14ac:dyDescent="0.2">
      <c r="A167" s="758"/>
      <c r="B167" s="761"/>
      <c r="C167" s="245" t="s">
        <v>2829</v>
      </c>
      <c r="D167" s="343">
        <v>2326</v>
      </c>
      <c r="E167" s="339">
        <v>0.84179999999999999</v>
      </c>
    </row>
    <row r="168" spans="1:5" x14ac:dyDescent="0.2">
      <c r="A168" s="758"/>
      <c r="B168" s="761"/>
      <c r="C168" s="245" t="s">
        <v>2830</v>
      </c>
      <c r="D168" s="343">
        <v>5911</v>
      </c>
      <c r="E168" s="339">
        <v>1.0374000000000001</v>
      </c>
    </row>
    <row r="169" spans="1:5" x14ac:dyDescent="0.2">
      <c r="A169" s="759"/>
      <c r="B169" s="762"/>
      <c r="C169" s="245" t="s">
        <v>2831</v>
      </c>
      <c r="D169" s="343">
        <v>26201</v>
      </c>
      <c r="E169" s="344">
        <v>0.99399999999999999</v>
      </c>
    </row>
    <row r="170" spans="1:5" x14ac:dyDescent="0.2">
      <c r="A170" s="757" t="s">
        <v>499</v>
      </c>
      <c r="B170" s="760" t="s">
        <v>2665</v>
      </c>
      <c r="C170" s="245" t="s">
        <v>2821</v>
      </c>
      <c r="D170" s="345">
        <v>149</v>
      </c>
      <c r="E170" s="339">
        <v>2.2591999999999999</v>
      </c>
    </row>
    <row r="171" spans="1:5" x14ac:dyDescent="0.2">
      <c r="A171" s="758"/>
      <c r="B171" s="761"/>
      <c r="C171" s="245" t="s">
        <v>2822</v>
      </c>
      <c r="D171" s="345">
        <v>136</v>
      </c>
      <c r="E171" s="339">
        <v>2.2166000000000001</v>
      </c>
    </row>
    <row r="172" spans="1:5" x14ac:dyDescent="0.2">
      <c r="A172" s="758"/>
      <c r="B172" s="761"/>
      <c r="C172" s="245" t="s">
        <v>2823</v>
      </c>
      <c r="D172" s="345">
        <v>753</v>
      </c>
      <c r="E172" s="339">
        <v>2.2637</v>
      </c>
    </row>
    <row r="173" spans="1:5" x14ac:dyDescent="0.2">
      <c r="A173" s="758"/>
      <c r="B173" s="761"/>
      <c r="C173" s="245" t="s">
        <v>2824</v>
      </c>
      <c r="D173" s="345">
        <v>690</v>
      </c>
      <c r="E173" s="339">
        <v>2.2324999999999999</v>
      </c>
    </row>
    <row r="174" spans="1:5" x14ac:dyDescent="0.2">
      <c r="A174" s="758"/>
      <c r="B174" s="761"/>
      <c r="C174" s="245" t="s">
        <v>2825</v>
      </c>
      <c r="D174" s="343">
        <v>2202</v>
      </c>
      <c r="E174" s="339">
        <v>1.5193000000000001</v>
      </c>
    </row>
    <row r="175" spans="1:5" x14ac:dyDescent="0.2">
      <c r="A175" s="758"/>
      <c r="B175" s="761"/>
      <c r="C175" s="245" t="s">
        <v>2826</v>
      </c>
      <c r="D175" s="343">
        <v>2072</v>
      </c>
      <c r="E175" s="339">
        <v>1.5969</v>
      </c>
    </row>
    <row r="176" spans="1:5" x14ac:dyDescent="0.2">
      <c r="A176" s="758"/>
      <c r="B176" s="761"/>
      <c r="C176" s="245" t="s">
        <v>2827</v>
      </c>
      <c r="D176" s="343">
        <v>6862</v>
      </c>
      <c r="E176" s="339">
        <v>0.47489999999999999</v>
      </c>
    </row>
    <row r="177" spans="1:5" x14ac:dyDescent="0.2">
      <c r="A177" s="758"/>
      <c r="B177" s="761"/>
      <c r="C177" s="245" t="s">
        <v>2828</v>
      </c>
      <c r="D177" s="343">
        <v>6480</v>
      </c>
      <c r="E177" s="339">
        <v>0.95199999999999996</v>
      </c>
    </row>
    <row r="178" spans="1:5" x14ac:dyDescent="0.2">
      <c r="A178" s="758"/>
      <c r="B178" s="761"/>
      <c r="C178" s="245" t="s">
        <v>2829</v>
      </c>
      <c r="D178" s="343">
        <v>2049</v>
      </c>
      <c r="E178" s="339">
        <v>0.84179999999999999</v>
      </c>
    </row>
    <row r="179" spans="1:5" x14ac:dyDescent="0.2">
      <c r="A179" s="758"/>
      <c r="B179" s="761"/>
      <c r="C179" s="245" t="s">
        <v>2830</v>
      </c>
      <c r="D179" s="343">
        <v>4834</v>
      </c>
      <c r="E179" s="339">
        <v>1.0374000000000001</v>
      </c>
    </row>
    <row r="180" spans="1:5" x14ac:dyDescent="0.2">
      <c r="A180" s="759"/>
      <c r="B180" s="762"/>
      <c r="C180" s="245" t="s">
        <v>2831</v>
      </c>
      <c r="D180" s="343">
        <v>26227</v>
      </c>
      <c r="E180" s="344">
        <v>1.0182</v>
      </c>
    </row>
    <row r="181" spans="1:5" x14ac:dyDescent="0.2">
      <c r="A181" s="757" t="s">
        <v>500</v>
      </c>
      <c r="B181" s="760" t="s">
        <v>2666</v>
      </c>
      <c r="C181" s="245" t="s">
        <v>2821</v>
      </c>
      <c r="D181" s="345">
        <v>153</v>
      </c>
      <c r="E181" s="339">
        <v>2.2591999999999999</v>
      </c>
    </row>
    <row r="182" spans="1:5" x14ac:dyDescent="0.2">
      <c r="A182" s="758"/>
      <c r="B182" s="761"/>
      <c r="C182" s="245" t="s">
        <v>2822</v>
      </c>
      <c r="D182" s="345">
        <v>134</v>
      </c>
      <c r="E182" s="339">
        <v>2.2166000000000001</v>
      </c>
    </row>
    <row r="183" spans="1:5" x14ac:dyDescent="0.2">
      <c r="A183" s="758"/>
      <c r="B183" s="761"/>
      <c r="C183" s="245" t="s">
        <v>2823</v>
      </c>
      <c r="D183" s="343">
        <v>1077</v>
      </c>
      <c r="E183" s="339">
        <v>2.2637</v>
      </c>
    </row>
    <row r="184" spans="1:5" x14ac:dyDescent="0.2">
      <c r="A184" s="758"/>
      <c r="B184" s="761"/>
      <c r="C184" s="245" t="s">
        <v>2824</v>
      </c>
      <c r="D184" s="345">
        <v>976</v>
      </c>
      <c r="E184" s="339">
        <v>2.2324999999999999</v>
      </c>
    </row>
    <row r="185" spans="1:5" x14ac:dyDescent="0.2">
      <c r="A185" s="758"/>
      <c r="B185" s="761"/>
      <c r="C185" s="245" t="s">
        <v>2825</v>
      </c>
      <c r="D185" s="343">
        <v>3013</v>
      </c>
      <c r="E185" s="339">
        <v>1.5193000000000001</v>
      </c>
    </row>
    <row r="186" spans="1:5" x14ac:dyDescent="0.2">
      <c r="A186" s="758"/>
      <c r="B186" s="761"/>
      <c r="C186" s="245" t="s">
        <v>2826</v>
      </c>
      <c r="D186" s="343">
        <v>2929</v>
      </c>
      <c r="E186" s="339">
        <v>1.5969</v>
      </c>
    </row>
    <row r="187" spans="1:5" x14ac:dyDescent="0.2">
      <c r="A187" s="758"/>
      <c r="B187" s="761"/>
      <c r="C187" s="245" t="s">
        <v>2827</v>
      </c>
      <c r="D187" s="343">
        <v>10228</v>
      </c>
      <c r="E187" s="339">
        <v>0.47489999999999999</v>
      </c>
    </row>
    <row r="188" spans="1:5" x14ac:dyDescent="0.2">
      <c r="A188" s="758"/>
      <c r="B188" s="761"/>
      <c r="C188" s="245" t="s">
        <v>2828</v>
      </c>
      <c r="D188" s="343">
        <v>9255</v>
      </c>
      <c r="E188" s="339">
        <v>0.95199999999999996</v>
      </c>
    </row>
    <row r="189" spans="1:5" x14ac:dyDescent="0.2">
      <c r="A189" s="758"/>
      <c r="B189" s="761"/>
      <c r="C189" s="245" t="s">
        <v>2829</v>
      </c>
      <c r="D189" s="343">
        <v>3207</v>
      </c>
      <c r="E189" s="339">
        <v>0.84179999999999999</v>
      </c>
    </row>
    <row r="190" spans="1:5" x14ac:dyDescent="0.2">
      <c r="A190" s="758"/>
      <c r="B190" s="761"/>
      <c r="C190" s="245" t="s">
        <v>2830</v>
      </c>
      <c r="D190" s="343">
        <v>7142</v>
      </c>
      <c r="E190" s="339">
        <v>1.0374000000000001</v>
      </c>
    </row>
    <row r="191" spans="1:5" x14ac:dyDescent="0.2">
      <c r="A191" s="759"/>
      <c r="B191" s="762"/>
      <c r="C191" s="245" t="s">
        <v>2831</v>
      </c>
      <c r="D191" s="343">
        <v>38114</v>
      </c>
      <c r="E191" s="344">
        <v>1.0046999999999999</v>
      </c>
    </row>
    <row r="192" spans="1:5" x14ac:dyDescent="0.2">
      <c r="A192" s="757" t="s">
        <v>502</v>
      </c>
      <c r="B192" s="760" t="s">
        <v>2667</v>
      </c>
      <c r="C192" s="245" t="s">
        <v>2821</v>
      </c>
      <c r="D192" s="345">
        <v>92</v>
      </c>
      <c r="E192" s="339">
        <v>2.2591999999999999</v>
      </c>
    </row>
    <row r="193" spans="1:5" x14ac:dyDescent="0.2">
      <c r="A193" s="758"/>
      <c r="B193" s="761"/>
      <c r="C193" s="245" t="s">
        <v>2822</v>
      </c>
      <c r="D193" s="345">
        <v>66</v>
      </c>
      <c r="E193" s="339">
        <v>2.2166000000000001</v>
      </c>
    </row>
    <row r="194" spans="1:5" x14ac:dyDescent="0.2">
      <c r="A194" s="758"/>
      <c r="B194" s="761"/>
      <c r="C194" s="245" t="s">
        <v>2823</v>
      </c>
      <c r="D194" s="345">
        <v>632</v>
      </c>
      <c r="E194" s="339">
        <v>2.2637</v>
      </c>
    </row>
    <row r="195" spans="1:5" x14ac:dyDescent="0.2">
      <c r="A195" s="758"/>
      <c r="B195" s="761"/>
      <c r="C195" s="245" t="s">
        <v>2824</v>
      </c>
      <c r="D195" s="345">
        <v>564</v>
      </c>
      <c r="E195" s="339">
        <v>2.2324999999999999</v>
      </c>
    </row>
    <row r="196" spans="1:5" x14ac:dyDescent="0.2">
      <c r="A196" s="758"/>
      <c r="B196" s="761"/>
      <c r="C196" s="245" t="s">
        <v>2825</v>
      </c>
      <c r="D196" s="343">
        <v>2151</v>
      </c>
      <c r="E196" s="339">
        <v>1.5193000000000001</v>
      </c>
    </row>
    <row r="197" spans="1:5" x14ac:dyDescent="0.2">
      <c r="A197" s="758"/>
      <c r="B197" s="761"/>
      <c r="C197" s="245" t="s">
        <v>2826</v>
      </c>
      <c r="D197" s="343">
        <v>2012</v>
      </c>
      <c r="E197" s="339">
        <v>1.5969</v>
      </c>
    </row>
    <row r="198" spans="1:5" x14ac:dyDescent="0.2">
      <c r="A198" s="758"/>
      <c r="B198" s="761"/>
      <c r="C198" s="245" t="s">
        <v>2827</v>
      </c>
      <c r="D198" s="343">
        <v>5701</v>
      </c>
      <c r="E198" s="339">
        <v>0.47489999999999999</v>
      </c>
    </row>
    <row r="199" spans="1:5" x14ac:dyDescent="0.2">
      <c r="A199" s="758"/>
      <c r="B199" s="761"/>
      <c r="C199" s="245" t="s">
        <v>2828</v>
      </c>
      <c r="D199" s="343">
        <v>5238</v>
      </c>
      <c r="E199" s="339">
        <v>0.95199999999999996</v>
      </c>
    </row>
    <row r="200" spans="1:5" x14ac:dyDescent="0.2">
      <c r="A200" s="758"/>
      <c r="B200" s="761"/>
      <c r="C200" s="245" t="s">
        <v>2829</v>
      </c>
      <c r="D200" s="343">
        <v>1945</v>
      </c>
      <c r="E200" s="339">
        <v>0.84179999999999999</v>
      </c>
    </row>
    <row r="201" spans="1:5" x14ac:dyDescent="0.2">
      <c r="A201" s="758"/>
      <c r="B201" s="761"/>
      <c r="C201" s="245" t="s">
        <v>2830</v>
      </c>
      <c r="D201" s="343">
        <v>4853</v>
      </c>
      <c r="E201" s="339">
        <v>1.0374000000000001</v>
      </c>
    </row>
    <row r="202" spans="1:5" x14ac:dyDescent="0.2">
      <c r="A202" s="759"/>
      <c r="B202" s="762"/>
      <c r="C202" s="245" t="s">
        <v>2831</v>
      </c>
      <c r="D202" s="343">
        <v>23254</v>
      </c>
      <c r="E202" s="344">
        <v>1.0274000000000001</v>
      </c>
    </row>
    <row r="203" spans="1:5" x14ac:dyDescent="0.2">
      <c r="A203" s="757" t="s">
        <v>503</v>
      </c>
      <c r="B203" s="760" t="s">
        <v>2668</v>
      </c>
      <c r="C203" s="245" t="s">
        <v>2821</v>
      </c>
      <c r="D203" s="345">
        <v>25</v>
      </c>
      <c r="E203" s="339">
        <v>2.2591999999999999</v>
      </c>
    </row>
    <row r="204" spans="1:5" x14ac:dyDescent="0.2">
      <c r="A204" s="758"/>
      <c r="B204" s="761"/>
      <c r="C204" s="245" t="s">
        <v>2822</v>
      </c>
      <c r="D204" s="345">
        <v>39</v>
      </c>
      <c r="E204" s="339">
        <v>2.2166000000000001</v>
      </c>
    </row>
    <row r="205" spans="1:5" x14ac:dyDescent="0.2">
      <c r="A205" s="758"/>
      <c r="B205" s="761"/>
      <c r="C205" s="245" t="s">
        <v>2823</v>
      </c>
      <c r="D205" s="345">
        <v>434</v>
      </c>
      <c r="E205" s="339">
        <v>2.2637</v>
      </c>
    </row>
    <row r="206" spans="1:5" x14ac:dyDescent="0.2">
      <c r="A206" s="758"/>
      <c r="B206" s="761"/>
      <c r="C206" s="245" t="s">
        <v>2824</v>
      </c>
      <c r="D206" s="345">
        <v>394</v>
      </c>
      <c r="E206" s="339">
        <v>2.2324999999999999</v>
      </c>
    </row>
    <row r="207" spans="1:5" x14ac:dyDescent="0.2">
      <c r="A207" s="758"/>
      <c r="B207" s="761"/>
      <c r="C207" s="245" t="s">
        <v>2825</v>
      </c>
      <c r="D207" s="343">
        <v>1848</v>
      </c>
      <c r="E207" s="339">
        <v>1.5193000000000001</v>
      </c>
    </row>
    <row r="208" spans="1:5" x14ac:dyDescent="0.2">
      <c r="A208" s="758"/>
      <c r="B208" s="761"/>
      <c r="C208" s="245" t="s">
        <v>2826</v>
      </c>
      <c r="D208" s="343">
        <v>1739</v>
      </c>
      <c r="E208" s="339">
        <v>1.5969</v>
      </c>
    </row>
    <row r="209" spans="1:5" x14ac:dyDescent="0.2">
      <c r="A209" s="758"/>
      <c r="B209" s="761"/>
      <c r="C209" s="245" t="s">
        <v>2827</v>
      </c>
      <c r="D209" s="343">
        <v>5721</v>
      </c>
      <c r="E209" s="339">
        <v>0.47489999999999999</v>
      </c>
    </row>
    <row r="210" spans="1:5" x14ac:dyDescent="0.2">
      <c r="A210" s="758"/>
      <c r="B210" s="761"/>
      <c r="C210" s="245" t="s">
        <v>2828</v>
      </c>
      <c r="D210" s="343">
        <v>4869</v>
      </c>
      <c r="E210" s="339">
        <v>0.95199999999999996</v>
      </c>
    </row>
    <row r="211" spans="1:5" x14ac:dyDescent="0.2">
      <c r="A211" s="758"/>
      <c r="B211" s="761"/>
      <c r="C211" s="245" t="s">
        <v>2829</v>
      </c>
      <c r="D211" s="343">
        <v>1570</v>
      </c>
      <c r="E211" s="339">
        <v>0.84179999999999999</v>
      </c>
    </row>
    <row r="212" spans="1:5" x14ac:dyDescent="0.2">
      <c r="A212" s="758"/>
      <c r="B212" s="761"/>
      <c r="C212" s="245" t="s">
        <v>2830</v>
      </c>
      <c r="D212" s="343">
        <v>3611</v>
      </c>
      <c r="E212" s="339">
        <v>1.0374000000000001</v>
      </c>
    </row>
    <row r="213" spans="1:5" x14ac:dyDescent="0.2">
      <c r="A213" s="759"/>
      <c r="B213" s="762"/>
      <c r="C213" s="245" t="s">
        <v>2831</v>
      </c>
      <c r="D213" s="343">
        <v>20250</v>
      </c>
      <c r="E213" s="344">
        <v>0.98809999999999998</v>
      </c>
    </row>
    <row r="214" spans="1:5" x14ac:dyDescent="0.2">
      <c r="A214" s="757" t="s">
        <v>504</v>
      </c>
      <c r="B214" s="760" t="s">
        <v>2669</v>
      </c>
      <c r="C214" s="245" t="s">
        <v>2821</v>
      </c>
      <c r="D214" s="345">
        <v>64</v>
      </c>
      <c r="E214" s="339">
        <v>2.2591999999999999</v>
      </c>
    </row>
    <row r="215" spans="1:5" x14ac:dyDescent="0.2">
      <c r="A215" s="758"/>
      <c r="B215" s="761"/>
      <c r="C215" s="245" t="s">
        <v>2822</v>
      </c>
      <c r="D215" s="345">
        <v>60</v>
      </c>
      <c r="E215" s="339">
        <v>2.2166000000000001</v>
      </c>
    </row>
    <row r="216" spans="1:5" x14ac:dyDescent="0.2">
      <c r="A216" s="758"/>
      <c r="B216" s="761"/>
      <c r="C216" s="245" t="s">
        <v>2823</v>
      </c>
      <c r="D216" s="345">
        <v>619</v>
      </c>
      <c r="E216" s="339">
        <v>2.2637</v>
      </c>
    </row>
    <row r="217" spans="1:5" x14ac:dyDescent="0.2">
      <c r="A217" s="758"/>
      <c r="B217" s="761"/>
      <c r="C217" s="245" t="s">
        <v>2824</v>
      </c>
      <c r="D217" s="345">
        <v>579</v>
      </c>
      <c r="E217" s="339">
        <v>2.2324999999999999</v>
      </c>
    </row>
    <row r="218" spans="1:5" x14ac:dyDescent="0.2">
      <c r="A218" s="758"/>
      <c r="B218" s="761"/>
      <c r="C218" s="245" t="s">
        <v>2825</v>
      </c>
      <c r="D218" s="343">
        <v>2121</v>
      </c>
      <c r="E218" s="339">
        <v>1.5193000000000001</v>
      </c>
    </row>
    <row r="219" spans="1:5" x14ac:dyDescent="0.2">
      <c r="A219" s="758"/>
      <c r="B219" s="761"/>
      <c r="C219" s="245" t="s">
        <v>2826</v>
      </c>
      <c r="D219" s="343">
        <v>1981</v>
      </c>
      <c r="E219" s="339">
        <v>1.5969</v>
      </c>
    </row>
    <row r="220" spans="1:5" x14ac:dyDescent="0.2">
      <c r="A220" s="758"/>
      <c r="B220" s="761"/>
      <c r="C220" s="245" t="s">
        <v>2827</v>
      </c>
      <c r="D220" s="343">
        <v>5856</v>
      </c>
      <c r="E220" s="339">
        <v>0.47489999999999999</v>
      </c>
    </row>
    <row r="221" spans="1:5" x14ac:dyDescent="0.2">
      <c r="A221" s="758"/>
      <c r="B221" s="761"/>
      <c r="C221" s="245" t="s">
        <v>2828</v>
      </c>
      <c r="D221" s="343">
        <v>4866</v>
      </c>
      <c r="E221" s="339">
        <v>0.95199999999999996</v>
      </c>
    </row>
    <row r="222" spans="1:5" x14ac:dyDescent="0.2">
      <c r="A222" s="758"/>
      <c r="B222" s="761"/>
      <c r="C222" s="245" t="s">
        <v>2829</v>
      </c>
      <c r="D222" s="343">
        <v>1687</v>
      </c>
      <c r="E222" s="339">
        <v>0.84179999999999999</v>
      </c>
    </row>
    <row r="223" spans="1:5" x14ac:dyDescent="0.2">
      <c r="A223" s="758"/>
      <c r="B223" s="761"/>
      <c r="C223" s="245" t="s">
        <v>2830</v>
      </c>
      <c r="D223" s="343">
        <v>3637</v>
      </c>
      <c r="E223" s="339">
        <v>1.0374000000000001</v>
      </c>
    </row>
    <row r="224" spans="1:5" x14ac:dyDescent="0.2">
      <c r="A224" s="759"/>
      <c r="B224" s="762"/>
      <c r="C224" s="245" t="s">
        <v>2831</v>
      </c>
      <c r="D224" s="343">
        <v>21470</v>
      </c>
      <c r="E224" s="344">
        <v>1.0229999999999999</v>
      </c>
    </row>
    <row r="225" spans="1:5" x14ac:dyDescent="0.2">
      <c r="A225" s="757" t="s">
        <v>505</v>
      </c>
      <c r="B225" s="760" t="s">
        <v>2670</v>
      </c>
      <c r="C225" s="245" t="s">
        <v>2821</v>
      </c>
      <c r="D225" s="345">
        <v>22</v>
      </c>
      <c r="E225" s="339">
        <v>2.2591999999999999</v>
      </c>
    </row>
    <row r="226" spans="1:5" x14ac:dyDescent="0.2">
      <c r="A226" s="758"/>
      <c r="B226" s="761"/>
      <c r="C226" s="245" t="s">
        <v>2822</v>
      </c>
      <c r="D226" s="345">
        <v>27</v>
      </c>
      <c r="E226" s="339">
        <v>2.2166000000000001</v>
      </c>
    </row>
    <row r="227" spans="1:5" x14ac:dyDescent="0.2">
      <c r="A227" s="758"/>
      <c r="B227" s="761"/>
      <c r="C227" s="245" t="s">
        <v>2823</v>
      </c>
      <c r="D227" s="345">
        <v>282</v>
      </c>
      <c r="E227" s="339">
        <v>2.2637</v>
      </c>
    </row>
    <row r="228" spans="1:5" x14ac:dyDescent="0.2">
      <c r="A228" s="758"/>
      <c r="B228" s="761"/>
      <c r="C228" s="245" t="s">
        <v>2824</v>
      </c>
      <c r="D228" s="345">
        <v>259</v>
      </c>
      <c r="E228" s="339">
        <v>2.2324999999999999</v>
      </c>
    </row>
    <row r="229" spans="1:5" x14ac:dyDescent="0.2">
      <c r="A229" s="758"/>
      <c r="B229" s="761"/>
      <c r="C229" s="245" t="s">
        <v>2825</v>
      </c>
      <c r="D229" s="343">
        <v>1066</v>
      </c>
      <c r="E229" s="339">
        <v>1.5193000000000001</v>
      </c>
    </row>
    <row r="230" spans="1:5" x14ac:dyDescent="0.2">
      <c r="A230" s="758"/>
      <c r="B230" s="761"/>
      <c r="C230" s="245" t="s">
        <v>2826</v>
      </c>
      <c r="D230" s="343">
        <v>1004</v>
      </c>
      <c r="E230" s="339">
        <v>1.5969</v>
      </c>
    </row>
    <row r="231" spans="1:5" x14ac:dyDescent="0.2">
      <c r="A231" s="758"/>
      <c r="B231" s="761"/>
      <c r="C231" s="245" t="s">
        <v>2827</v>
      </c>
      <c r="D231" s="343">
        <v>4209</v>
      </c>
      <c r="E231" s="339">
        <v>0.47489999999999999</v>
      </c>
    </row>
    <row r="232" spans="1:5" x14ac:dyDescent="0.2">
      <c r="A232" s="758"/>
      <c r="B232" s="761"/>
      <c r="C232" s="245" t="s">
        <v>2828</v>
      </c>
      <c r="D232" s="343">
        <v>3065</v>
      </c>
      <c r="E232" s="339">
        <v>0.95199999999999996</v>
      </c>
    </row>
    <row r="233" spans="1:5" x14ac:dyDescent="0.2">
      <c r="A233" s="758"/>
      <c r="B233" s="761"/>
      <c r="C233" s="245" t="s">
        <v>2829</v>
      </c>
      <c r="D233" s="343">
        <v>1238</v>
      </c>
      <c r="E233" s="339">
        <v>0.84179999999999999</v>
      </c>
    </row>
    <row r="234" spans="1:5" x14ac:dyDescent="0.2">
      <c r="A234" s="758"/>
      <c r="B234" s="761"/>
      <c r="C234" s="245" t="s">
        <v>2830</v>
      </c>
      <c r="D234" s="343">
        <v>2679</v>
      </c>
      <c r="E234" s="339">
        <v>1.0374000000000001</v>
      </c>
    </row>
    <row r="235" spans="1:5" x14ac:dyDescent="0.2">
      <c r="A235" s="759"/>
      <c r="B235" s="762"/>
      <c r="C235" s="245" t="s">
        <v>2831</v>
      </c>
      <c r="D235" s="343">
        <v>13851</v>
      </c>
      <c r="E235" s="344">
        <v>0.95930000000000004</v>
      </c>
    </row>
    <row r="236" spans="1:5" x14ac:dyDescent="0.2">
      <c r="A236" s="757" t="s">
        <v>506</v>
      </c>
      <c r="B236" s="760" t="s">
        <v>2671</v>
      </c>
      <c r="C236" s="245" t="s">
        <v>2821</v>
      </c>
      <c r="D236" s="345">
        <v>64</v>
      </c>
      <c r="E236" s="339">
        <v>2.2591999999999999</v>
      </c>
    </row>
    <row r="237" spans="1:5" x14ac:dyDescent="0.2">
      <c r="A237" s="758"/>
      <c r="B237" s="761"/>
      <c r="C237" s="245" t="s">
        <v>2822</v>
      </c>
      <c r="D237" s="345">
        <v>47</v>
      </c>
      <c r="E237" s="339">
        <v>2.2166000000000001</v>
      </c>
    </row>
    <row r="238" spans="1:5" x14ac:dyDescent="0.2">
      <c r="A238" s="758"/>
      <c r="B238" s="761"/>
      <c r="C238" s="245" t="s">
        <v>2823</v>
      </c>
      <c r="D238" s="345">
        <v>414</v>
      </c>
      <c r="E238" s="339">
        <v>2.2637</v>
      </c>
    </row>
    <row r="239" spans="1:5" x14ac:dyDescent="0.2">
      <c r="A239" s="758"/>
      <c r="B239" s="761"/>
      <c r="C239" s="245" t="s">
        <v>2824</v>
      </c>
      <c r="D239" s="345">
        <v>396</v>
      </c>
      <c r="E239" s="339">
        <v>2.2324999999999999</v>
      </c>
    </row>
    <row r="240" spans="1:5" x14ac:dyDescent="0.2">
      <c r="A240" s="758"/>
      <c r="B240" s="761"/>
      <c r="C240" s="245" t="s">
        <v>2825</v>
      </c>
      <c r="D240" s="343">
        <v>1344</v>
      </c>
      <c r="E240" s="339">
        <v>1.5193000000000001</v>
      </c>
    </row>
    <row r="241" spans="1:5" x14ac:dyDescent="0.2">
      <c r="A241" s="758"/>
      <c r="B241" s="761"/>
      <c r="C241" s="245" t="s">
        <v>2826</v>
      </c>
      <c r="D241" s="343">
        <v>1218</v>
      </c>
      <c r="E241" s="339">
        <v>1.5969</v>
      </c>
    </row>
    <row r="242" spans="1:5" x14ac:dyDescent="0.2">
      <c r="A242" s="758"/>
      <c r="B242" s="761"/>
      <c r="C242" s="245" t="s">
        <v>2827</v>
      </c>
      <c r="D242" s="343">
        <v>5576</v>
      </c>
      <c r="E242" s="339">
        <v>0.47489999999999999</v>
      </c>
    </row>
    <row r="243" spans="1:5" x14ac:dyDescent="0.2">
      <c r="A243" s="758"/>
      <c r="B243" s="761"/>
      <c r="C243" s="245" t="s">
        <v>2828</v>
      </c>
      <c r="D243" s="343">
        <v>4061</v>
      </c>
      <c r="E243" s="339">
        <v>0.95199999999999996</v>
      </c>
    </row>
    <row r="244" spans="1:5" x14ac:dyDescent="0.2">
      <c r="A244" s="758"/>
      <c r="B244" s="761"/>
      <c r="C244" s="245" t="s">
        <v>2829</v>
      </c>
      <c r="D244" s="343">
        <v>1886</v>
      </c>
      <c r="E244" s="339">
        <v>0.84179999999999999</v>
      </c>
    </row>
    <row r="245" spans="1:5" x14ac:dyDescent="0.2">
      <c r="A245" s="758"/>
      <c r="B245" s="761"/>
      <c r="C245" s="245" t="s">
        <v>2830</v>
      </c>
      <c r="D245" s="343">
        <v>3972</v>
      </c>
      <c r="E245" s="339">
        <v>1.0374000000000001</v>
      </c>
    </row>
    <row r="246" spans="1:5" x14ac:dyDescent="0.2">
      <c r="A246" s="759"/>
      <c r="B246" s="762"/>
      <c r="C246" s="245" t="s">
        <v>2831</v>
      </c>
      <c r="D246" s="343">
        <v>18978</v>
      </c>
      <c r="E246" s="344">
        <v>0.96319999999999995</v>
      </c>
    </row>
    <row r="247" spans="1:5" x14ac:dyDescent="0.2">
      <c r="A247" s="757" t="s">
        <v>507</v>
      </c>
      <c r="B247" s="760" t="s">
        <v>2672</v>
      </c>
      <c r="C247" s="245" t="s">
        <v>2821</v>
      </c>
      <c r="D247" s="345">
        <v>46</v>
      </c>
      <c r="E247" s="339">
        <v>2.2591999999999999</v>
      </c>
    </row>
    <row r="248" spans="1:5" x14ac:dyDescent="0.2">
      <c r="A248" s="758"/>
      <c r="B248" s="761"/>
      <c r="C248" s="245" t="s">
        <v>2822</v>
      </c>
      <c r="D248" s="345">
        <v>66</v>
      </c>
      <c r="E248" s="339">
        <v>2.2166000000000001</v>
      </c>
    </row>
    <row r="249" spans="1:5" x14ac:dyDescent="0.2">
      <c r="A249" s="758"/>
      <c r="B249" s="761"/>
      <c r="C249" s="245" t="s">
        <v>2823</v>
      </c>
      <c r="D249" s="345">
        <v>381</v>
      </c>
      <c r="E249" s="339">
        <v>2.2637</v>
      </c>
    </row>
    <row r="250" spans="1:5" x14ac:dyDescent="0.2">
      <c r="A250" s="758"/>
      <c r="B250" s="761"/>
      <c r="C250" s="245" t="s">
        <v>2824</v>
      </c>
      <c r="D250" s="345">
        <v>348</v>
      </c>
      <c r="E250" s="339">
        <v>2.2324999999999999</v>
      </c>
    </row>
    <row r="251" spans="1:5" x14ac:dyDescent="0.2">
      <c r="A251" s="758"/>
      <c r="B251" s="761"/>
      <c r="C251" s="245" t="s">
        <v>2825</v>
      </c>
      <c r="D251" s="343">
        <v>1305</v>
      </c>
      <c r="E251" s="339">
        <v>1.5193000000000001</v>
      </c>
    </row>
    <row r="252" spans="1:5" x14ac:dyDescent="0.2">
      <c r="A252" s="758"/>
      <c r="B252" s="761"/>
      <c r="C252" s="245" t="s">
        <v>2826</v>
      </c>
      <c r="D252" s="343">
        <v>1163</v>
      </c>
      <c r="E252" s="339">
        <v>1.5969</v>
      </c>
    </row>
    <row r="253" spans="1:5" x14ac:dyDescent="0.2">
      <c r="A253" s="758"/>
      <c r="B253" s="761"/>
      <c r="C253" s="245" t="s">
        <v>2827</v>
      </c>
      <c r="D253" s="343">
        <v>4718</v>
      </c>
      <c r="E253" s="339">
        <v>0.47489999999999999</v>
      </c>
    </row>
    <row r="254" spans="1:5" x14ac:dyDescent="0.2">
      <c r="A254" s="758"/>
      <c r="B254" s="761"/>
      <c r="C254" s="245" t="s">
        <v>2828</v>
      </c>
      <c r="D254" s="343">
        <v>3583</v>
      </c>
      <c r="E254" s="339">
        <v>0.95199999999999996</v>
      </c>
    </row>
    <row r="255" spans="1:5" x14ac:dyDescent="0.2">
      <c r="A255" s="758"/>
      <c r="B255" s="761"/>
      <c r="C255" s="245" t="s">
        <v>2829</v>
      </c>
      <c r="D255" s="343">
        <v>1331</v>
      </c>
      <c r="E255" s="339">
        <v>0.84179999999999999</v>
      </c>
    </row>
    <row r="256" spans="1:5" x14ac:dyDescent="0.2">
      <c r="A256" s="758"/>
      <c r="B256" s="761"/>
      <c r="C256" s="245" t="s">
        <v>2830</v>
      </c>
      <c r="D256" s="343">
        <v>2894</v>
      </c>
      <c r="E256" s="339">
        <v>1.0374000000000001</v>
      </c>
    </row>
    <row r="257" spans="1:5" x14ac:dyDescent="0.2">
      <c r="A257" s="759"/>
      <c r="B257" s="762"/>
      <c r="C257" s="245" t="s">
        <v>2831</v>
      </c>
      <c r="D257" s="343">
        <v>15835</v>
      </c>
      <c r="E257" s="344">
        <v>0.97909999999999997</v>
      </c>
    </row>
    <row r="258" spans="1:5" x14ac:dyDescent="0.2">
      <c r="A258" s="757" t="s">
        <v>508</v>
      </c>
      <c r="B258" s="760" t="s">
        <v>844</v>
      </c>
      <c r="C258" s="245" t="s">
        <v>2821</v>
      </c>
      <c r="D258" s="345">
        <v>174</v>
      </c>
      <c r="E258" s="339">
        <v>2.2591999999999999</v>
      </c>
    </row>
    <row r="259" spans="1:5" x14ac:dyDescent="0.2">
      <c r="A259" s="758"/>
      <c r="B259" s="761"/>
      <c r="C259" s="245" t="s">
        <v>2822</v>
      </c>
      <c r="D259" s="345">
        <v>145</v>
      </c>
      <c r="E259" s="339">
        <v>2.2166000000000001</v>
      </c>
    </row>
    <row r="260" spans="1:5" x14ac:dyDescent="0.2">
      <c r="A260" s="758"/>
      <c r="B260" s="761"/>
      <c r="C260" s="245" t="s">
        <v>2823</v>
      </c>
      <c r="D260" s="343">
        <v>1161</v>
      </c>
      <c r="E260" s="339">
        <v>2.2637</v>
      </c>
    </row>
    <row r="261" spans="1:5" x14ac:dyDescent="0.2">
      <c r="A261" s="758"/>
      <c r="B261" s="761"/>
      <c r="C261" s="245" t="s">
        <v>2824</v>
      </c>
      <c r="D261" s="343">
        <v>1179</v>
      </c>
      <c r="E261" s="339">
        <v>2.2324999999999999</v>
      </c>
    </row>
    <row r="262" spans="1:5" x14ac:dyDescent="0.2">
      <c r="A262" s="758"/>
      <c r="B262" s="761"/>
      <c r="C262" s="245" t="s">
        <v>2825</v>
      </c>
      <c r="D262" s="343">
        <v>3792</v>
      </c>
      <c r="E262" s="339">
        <v>1.5193000000000001</v>
      </c>
    </row>
    <row r="263" spans="1:5" x14ac:dyDescent="0.2">
      <c r="A263" s="758"/>
      <c r="B263" s="761"/>
      <c r="C263" s="245" t="s">
        <v>2826</v>
      </c>
      <c r="D263" s="343">
        <v>3523</v>
      </c>
      <c r="E263" s="339">
        <v>1.5969</v>
      </c>
    </row>
    <row r="264" spans="1:5" x14ac:dyDescent="0.2">
      <c r="A264" s="758"/>
      <c r="B264" s="761"/>
      <c r="C264" s="245" t="s">
        <v>2827</v>
      </c>
      <c r="D264" s="343">
        <v>12070</v>
      </c>
      <c r="E264" s="339">
        <v>0.47489999999999999</v>
      </c>
    </row>
    <row r="265" spans="1:5" x14ac:dyDescent="0.2">
      <c r="A265" s="758"/>
      <c r="B265" s="761"/>
      <c r="C265" s="245" t="s">
        <v>2828</v>
      </c>
      <c r="D265" s="343">
        <v>10799</v>
      </c>
      <c r="E265" s="339">
        <v>0.95199999999999996</v>
      </c>
    </row>
    <row r="266" spans="1:5" x14ac:dyDescent="0.2">
      <c r="A266" s="758"/>
      <c r="B266" s="761"/>
      <c r="C266" s="245" t="s">
        <v>2829</v>
      </c>
      <c r="D266" s="343">
        <v>3536</v>
      </c>
      <c r="E266" s="339">
        <v>0.84179999999999999</v>
      </c>
    </row>
    <row r="267" spans="1:5" x14ac:dyDescent="0.2">
      <c r="A267" s="758"/>
      <c r="B267" s="761"/>
      <c r="C267" s="245" t="s">
        <v>2830</v>
      </c>
      <c r="D267" s="343">
        <v>8570</v>
      </c>
      <c r="E267" s="339">
        <v>1.0374000000000001</v>
      </c>
    </row>
    <row r="268" spans="1:5" x14ac:dyDescent="0.2">
      <c r="A268" s="759"/>
      <c r="B268" s="762"/>
      <c r="C268" s="245" t="s">
        <v>2831</v>
      </c>
      <c r="D268" s="343">
        <v>44949</v>
      </c>
      <c r="E268" s="344">
        <v>1.0065</v>
      </c>
    </row>
    <row r="269" spans="1:5" x14ac:dyDescent="0.2">
      <c r="A269" s="757" t="s">
        <v>509</v>
      </c>
      <c r="B269" s="760" t="s">
        <v>2673</v>
      </c>
      <c r="C269" s="245" t="s">
        <v>2821</v>
      </c>
      <c r="D269" s="345">
        <v>47</v>
      </c>
      <c r="E269" s="339">
        <v>2.2591999999999999</v>
      </c>
    </row>
    <row r="270" spans="1:5" x14ac:dyDescent="0.2">
      <c r="A270" s="758"/>
      <c r="B270" s="761"/>
      <c r="C270" s="245" t="s">
        <v>2822</v>
      </c>
      <c r="D270" s="345">
        <v>51</v>
      </c>
      <c r="E270" s="339">
        <v>2.2166000000000001</v>
      </c>
    </row>
    <row r="271" spans="1:5" x14ac:dyDescent="0.2">
      <c r="A271" s="758"/>
      <c r="B271" s="761"/>
      <c r="C271" s="245" t="s">
        <v>2823</v>
      </c>
      <c r="D271" s="345">
        <v>325</v>
      </c>
      <c r="E271" s="339">
        <v>2.2637</v>
      </c>
    </row>
    <row r="272" spans="1:5" x14ac:dyDescent="0.2">
      <c r="A272" s="758"/>
      <c r="B272" s="761"/>
      <c r="C272" s="245" t="s">
        <v>2824</v>
      </c>
      <c r="D272" s="345">
        <v>294</v>
      </c>
      <c r="E272" s="339">
        <v>2.2324999999999999</v>
      </c>
    </row>
    <row r="273" spans="1:5" x14ac:dyDescent="0.2">
      <c r="A273" s="758"/>
      <c r="B273" s="761"/>
      <c r="C273" s="245" t="s">
        <v>2825</v>
      </c>
      <c r="D273" s="343">
        <v>1041</v>
      </c>
      <c r="E273" s="339">
        <v>1.5193000000000001</v>
      </c>
    </row>
    <row r="274" spans="1:5" x14ac:dyDescent="0.2">
      <c r="A274" s="758"/>
      <c r="B274" s="761"/>
      <c r="C274" s="245" t="s">
        <v>2826</v>
      </c>
      <c r="D274" s="345">
        <v>947</v>
      </c>
      <c r="E274" s="339">
        <v>1.5969</v>
      </c>
    </row>
    <row r="275" spans="1:5" x14ac:dyDescent="0.2">
      <c r="A275" s="758"/>
      <c r="B275" s="761"/>
      <c r="C275" s="245" t="s">
        <v>2827</v>
      </c>
      <c r="D275" s="343">
        <v>3912</v>
      </c>
      <c r="E275" s="339">
        <v>0.47489999999999999</v>
      </c>
    </row>
    <row r="276" spans="1:5" x14ac:dyDescent="0.2">
      <c r="A276" s="758"/>
      <c r="B276" s="761"/>
      <c r="C276" s="245" t="s">
        <v>2828</v>
      </c>
      <c r="D276" s="343">
        <v>3046</v>
      </c>
      <c r="E276" s="339">
        <v>0.95199999999999996</v>
      </c>
    </row>
    <row r="277" spans="1:5" x14ac:dyDescent="0.2">
      <c r="A277" s="758"/>
      <c r="B277" s="761"/>
      <c r="C277" s="245" t="s">
        <v>2829</v>
      </c>
      <c r="D277" s="343">
        <v>1292</v>
      </c>
      <c r="E277" s="339">
        <v>0.84179999999999999</v>
      </c>
    </row>
    <row r="278" spans="1:5" x14ac:dyDescent="0.2">
      <c r="A278" s="758"/>
      <c r="B278" s="761"/>
      <c r="C278" s="245" t="s">
        <v>2830</v>
      </c>
      <c r="D278" s="343">
        <v>2655</v>
      </c>
      <c r="E278" s="339">
        <v>1.0374000000000001</v>
      </c>
    </row>
    <row r="279" spans="1:5" x14ac:dyDescent="0.2">
      <c r="A279" s="759"/>
      <c r="B279" s="762"/>
      <c r="C279" s="245" t="s">
        <v>2831</v>
      </c>
      <c r="D279" s="343">
        <v>13610</v>
      </c>
      <c r="E279" s="344">
        <v>0.97760000000000002</v>
      </c>
    </row>
    <row r="280" spans="1:5" x14ac:dyDescent="0.2">
      <c r="A280" s="757" t="s">
        <v>510</v>
      </c>
      <c r="B280" s="760" t="s">
        <v>2674</v>
      </c>
      <c r="C280" s="245" t="s">
        <v>2821</v>
      </c>
      <c r="D280" s="345">
        <v>27</v>
      </c>
      <c r="E280" s="339">
        <v>2.2591999999999999</v>
      </c>
    </row>
    <row r="281" spans="1:5" x14ac:dyDescent="0.2">
      <c r="A281" s="758"/>
      <c r="B281" s="761"/>
      <c r="C281" s="245" t="s">
        <v>2822</v>
      </c>
      <c r="D281" s="345">
        <v>20</v>
      </c>
      <c r="E281" s="339">
        <v>2.2166000000000001</v>
      </c>
    </row>
    <row r="282" spans="1:5" x14ac:dyDescent="0.2">
      <c r="A282" s="758"/>
      <c r="B282" s="761"/>
      <c r="C282" s="245" t="s">
        <v>2823</v>
      </c>
      <c r="D282" s="345">
        <v>380</v>
      </c>
      <c r="E282" s="339">
        <v>2.2637</v>
      </c>
    </row>
    <row r="283" spans="1:5" x14ac:dyDescent="0.2">
      <c r="A283" s="758"/>
      <c r="B283" s="761"/>
      <c r="C283" s="245" t="s">
        <v>2824</v>
      </c>
      <c r="D283" s="345">
        <v>388</v>
      </c>
      <c r="E283" s="339">
        <v>2.2324999999999999</v>
      </c>
    </row>
    <row r="284" spans="1:5" x14ac:dyDescent="0.2">
      <c r="A284" s="758"/>
      <c r="B284" s="761"/>
      <c r="C284" s="245" t="s">
        <v>2825</v>
      </c>
      <c r="D284" s="343">
        <v>1452</v>
      </c>
      <c r="E284" s="339">
        <v>1.5193000000000001</v>
      </c>
    </row>
    <row r="285" spans="1:5" x14ac:dyDescent="0.2">
      <c r="A285" s="758"/>
      <c r="B285" s="761"/>
      <c r="C285" s="245" t="s">
        <v>2826</v>
      </c>
      <c r="D285" s="343">
        <v>1245</v>
      </c>
      <c r="E285" s="339">
        <v>1.5969</v>
      </c>
    </row>
    <row r="286" spans="1:5" x14ac:dyDescent="0.2">
      <c r="A286" s="758"/>
      <c r="B286" s="761"/>
      <c r="C286" s="245" t="s">
        <v>2827</v>
      </c>
      <c r="D286" s="343">
        <v>4773</v>
      </c>
      <c r="E286" s="339">
        <v>0.47489999999999999</v>
      </c>
    </row>
    <row r="287" spans="1:5" x14ac:dyDescent="0.2">
      <c r="A287" s="758"/>
      <c r="B287" s="761"/>
      <c r="C287" s="245" t="s">
        <v>2828</v>
      </c>
      <c r="D287" s="343">
        <v>3929</v>
      </c>
      <c r="E287" s="339">
        <v>0.95199999999999996</v>
      </c>
    </row>
    <row r="288" spans="1:5" x14ac:dyDescent="0.2">
      <c r="A288" s="758"/>
      <c r="B288" s="761"/>
      <c r="C288" s="245" t="s">
        <v>2829</v>
      </c>
      <c r="D288" s="343">
        <v>1036</v>
      </c>
      <c r="E288" s="339">
        <v>0.84179999999999999</v>
      </c>
    </row>
    <row r="289" spans="1:5" x14ac:dyDescent="0.2">
      <c r="A289" s="758"/>
      <c r="B289" s="761"/>
      <c r="C289" s="245" t="s">
        <v>2830</v>
      </c>
      <c r="D289" s="343">
        <v>2352</v>
      </c>
      <c r="E289" s="339">
        <v>1.0374000000000001</v>
      </c>
    </row>
    <row r="290" spans="1:5" x14ac:dyDescent="0.2">
      <c r="A290" s="759"/>
      <c r="B290" s="762"/>
      <c r="C290" s="245" t="s">
        <v>2831</v>
      </c>
      <c r="D290" s="343">
        <v>15602</v>
      </c>
      <c r="E290" s="344">
        <v>0.98350000000000004</v>
      </c>
    </row>
    <row r="291" spans="1:5" x14ac:dyDescent="0.2">
      <c r="A291" s="757" t="s">
        <v>511</v>
      </c>
      <c r="B291" s="760" t="s">
        <v>2675</v>
      </c>
      <c r="C291" s="245" t="s">
        <v>2821</v>
      </c>
      <c r="D291" s="345">
        <v>32</v>
      </c>
      <c r="E291" s="339">
        <v>2.2591999999999999</v>
      </c>
    </row>
    <row r="292" spans="1:5" x14ac:dyDescent="0.2">
      <c r="A292" s="758"/>
      <c r="B292" s="761"/>
      <c r="C292" s="245" t="s">
        <v>2822</v>
      </c>
      <c r="D292" s="345">
        <v>31</v>
      </c>
      <c r="E292" s="339">
        <v>2.2166000000000001</v>
      </c>
    </row>
    <row r="293" spans="1:5" x14ac:dyDescent="0.2">
      <c r="A293" s="758"/>
      <c r="B293" s="761"/>
      <c r="C293" s="245" t="s">
        <v>2823</v>
      </c>
      <c r="D293" s="345">
        <v>638</v>
      </c>
      <c r="E293" s="339">
        <v>2.2637</v>
      </c>
    </row>
    <row r="294" spans="1:5" x14ac:dyDescent="0.2">
      <c r="A294" s="758"/>
      <c r="B294" s="761"/>
      <c r="C294" s="245" t="s">
        <v>2824</v>
      </c>
      <c r="D294" s="345">
        <v>607</v>
      </c>
      <c r="E294" s="339">
        <v>2.2324999999999999</v>
      </c>
    </row>
    <row r="295" spans="1:5" x14ac:dyDescent="0.2">
      <c r="A295" s="758"/>
      <c r="B295" s="761"/>
      <c r="C295" s="245" t="s">
        <v>2825</v>
      </c>
      <c r="D295" s="343">
        <v>2025</v>
      </c>
      <c r="E295" s="339">
        <v>1.5193000000000001</v>
      </c>
    </row>
    <row r="296" spans="1:5" x14ac:dyDescent="0.2">
      <c r="A296" s="758"/>
      <c r="B296" s="761"/>
      <c r="C296" s="245" t="s">
        <v>2826</v>
      </c>
      <c r="D296" s="343">
        <v>1793</v>
      </c>
      <c r="E296" s="339">
        <v>1.5969</v>
      </c>
    </row>
    <row r="297" spans="1:5" x14ac:dyDescent="0.2">
      <c r="A297" s="758"/>
      <c r="B297" s="761"/>
      <c r="C297" s="245" t="s">
        <v>2827</v>
      </c>
      <c r="D297" s="343">
        <v>6391</v>
      </c>
      <c r="E297" s="339">
        <v>0.47489999999999999</v>
      </c>
    </row>
    <row r="298" spans="1:5" x14ac:dyDescent="0.2">
      <c r="A298" s="758"/>
      <c r="B298" s="761"/>
      <c r="C298" s="245" t="s">
        <v>2828</v>
      </c>
      <c r="D298" s="343">
        <v>5239</v>
      </c>
      <c r="E298" s="339">
        <v>0.95199999999999996</v>
      </c>
    </row>
    <row r="299" spans="1:5" x14ac:dyDescent="0.2">
      <c r="A299" s="758"/>
      <c r="B299" s="761"/>
      <c r="C299" s="245" t="s">
        <v>2829</v>
      </c>
      <c r="D299" s="343">
        <v>2066</v>
      </c>
      <c r="E299" s="339">
        <v>0.84179999999999999</v>
      </c>
    </row>
    <row r="300" spans="1:5" x14ac:dyDescent="0.2">
      <c r="A300" s="758"/>
      <c r="B300" s="761"/>
      <c r="C300" s="245" t="s">
        <v>2830</v>
      </c>
      <c r="D300" s="343">
        <v>4257</v>
      </c>
      <c r="E300" s="339">
        <v>1.0374000000000001</v>
      </c>
    </row>
    <row r="301" spans="1:5" x14ac:dyDescent="0.2">
      <c r="A301" s="759"/>
      <c r="B301" s="762"/>
      <c r="C301" s="245" t="s">
        <v>2831</v>
      </c>
      <c r="D301" s="343">
        <v>23079</v>
      </c>
      <c r="E301" s="344">
        <v>0.99909999999999999</v>
      </c>
    </row>
    <row r="302" spans="1:5" x14ac:dyDescent="0.2">
      <c r="A302" s="757" t="s">
        <v>512</v>
      </c>
      <c r="B302" s="760" t="s">
        <v>2676</v>
      </c>
      <c r="C302" s="245" t="s">
        <v>2821</v>
      </c>
      <c r="D302" s="345">
        <v>63</v>
      </c>
      <c r="E302" s="339">
        <v>2.2591999999999999</v>
      </c>
    </row>
    <row r="303" spans="1:5" x14ac:dyDescent="0.2">
      <c r="A303" s="758"/>
      <c r="B303" s="761"/>
      <c r="C303" s="245" t="s">
        <v>2822</v>
      </c>
      <c r="D303" s="345">
        <v>46</v>
      </c>
      <c r="E303" s="339">
        <v>2.2166000000000001</v>
      </c>
    </row>
    <row r="304" spans="1:5" x14ac:dyDescent="0.2">
      <c r="A304" s="758"/>
      <c r="B304" s="761"/>
      <c r="C304" s="245" t="s">
        <v>2823</v>
      </c>
      <c r="D304" s="345">
        <v>353</v>
      </c>
      <c r="E304" s="339">
        <v>2.2637</v>
      </c>
    </row>
    <row r="305" spans="1:5" x14ac:dyDescent="0.2">
      <c r="A305" s="758"/>
      <c r="B305" s="761"/>
      <c r="C305" s="245" t="s">
        <v>2824</v>
      </c>
      <c r="D305" s="345">
        <v>338</v>
      </c>
      <c r="E305" s="339">
        <v>2.2324999999999999</v>
      </c>
    </row>
    <row r="306" spans="1:5" x14ac:dyDescent="0.2">
      <c r="A306" s="758"/>
      <c r="B306" s="761"/>
      <c r="C306" s="245" t="s">
        <v>2825</v>
      </c>
      <c r="D306" s="343">
        <v>1301</v>
      </c>
      <c r="E306" s="339">
        <v>1.5193000000000001</v>
      </c>
    </row>
    <row r="307" spans="1:5" x14ac:dyDescent="0.2">
      <c r="A307" s="758"/>
      <c r="B307" s="761"/>
      <c r="C307" s="245" t="s">
        <v>2826</v>
      </c>
      <c r="D307" s="343">
        <v>1291</v>
      </c>
      <c r="E307" s="339">
        <v>1.5969</v>
      </c>
    </row>
    <row r="308" spans="1:5" x14ac:dyDescent="0.2">
      <c r="A308" s="758"/>
      <c r="B308" s="761"/>
      <c r="C308" s="245" t="s">
        <v>2827</v>
      </c>
      <c r="D308" s="343">
        <v>4867</v>
      </c>
      <c r="E308" s="339">
        <v>0.47489999999999999</v>
      </c>
    </row>
    <row r="309" spans="1:5" x14ac:dyDescent="0.2">
      <c r="A309" s="758"/>
      <c r="B309" s="761"/>
      <c r="C309" s="245" t="s">
        <v>2828</v>
      </c>
      <c r="D309" s="343">
        <v>3762</v>
      </c>
      <c r="E309" s="339">
        <v>0.95199999999999996</v>
      </c>
    </row>
    <row r="310" spans="1:5" x14ac:dyDescent="0.2">
      <c r="A310" s="758"/>
      <c r="B310" s="761"/>
      <c r="C310" s="245" t="s">
        <v>2829</v>
      </c>
      <c r="D310" s="343">
        <v>1371</v>
      </c>
      <c r="E310" s="339">
        <v>0.84179999999999999</v>
      </c>
    </row>
    <row r="311" spans="1:5" x14ac:dyDescent="0.2">
      <c r="A311" s="758"/>
      <c r="B311" s="761"/>
      <c r="C311" s="245" t="s">
        <v>2830</v>
      </c>
      <c r="D311" s="343">
        <v>3058</v>
      </c>
      <c r="E311" s="339">
        <v>1.0374000000000001</v>
      </c>
    </row>
    <row r="312" spans="1:5" x14ac:dyDescent="0.2">
      <c r="A312" s="759"/>
      <c r="B312" s="762"/>
      <c r="C312" s="245" t="s">
        <v>2831</v>
      </c>
      <c r="D312" s="343">
        <v>16450</v>
      </c>
      <c r="E312" s="344">
        <v>0.97599999999999998</v>
      </c>
    </row>
    <row r="313" spans="1:5" x14ac:dyDescent="0.2">
      <c r="A313" s="757" t="s">
        <v>513</v>
      </c>
      <c r="B313" s="760" t="s">
        <v>2677</v>
      </c>
      <c r="C313" s="245" t="s">
        <v>2821</v>
      </c>
      <c r="D313" s="345">
        <v>46</v>
      </c>
      <c r="E313" s="339">
        <v>2.2591999999999999</v>
      </c>
    </row>
    <row r="314" spans="1:5" x14ac:dyDescent="0.2">
      <c r="A314" s="758"/>
      <c r="B314" s="761"/>
      <c r="C314" s="245" t="s">
        <v>2822</v>
      </c>
      <c r="D314" s="345">
        <v>58</v>
      </c>
      <c r="E314" s="339">
        <v>2.2166000000000001</v>
      </c>
    </row>
    <row r="315" spans="1:5" x14ac:dyDescent="0.2">
      <c r="A315" s="758"/>
      <c r="B315" s="761"/>
      <c r="C315" s="245" t="s">
        <v>2823</v>
      </c>
      <c r="D315" s="345">
        <v>474</v>
      </c>
      <c r="E315" s="339">
        <v>2.2637</v>
      </c>
    </row>
    <row r="316" spans="1:5" x14ac:dyDescent="0.2">
      <c r="A316" s="758"/>
      <c r="B316" s="761"/>
      <c r="C316" s="245" t="s">
        <v>2824</v>
      </c>
      <c r="D316" s="345">
        <v>429</v>
      </c>
      <c r="E316" s="339">
        <v>2.2324999999999999</v>
      </c>
    </row>
    <row r="317" spans="1:5" x14ac:dyDescent="0.2">
      <c r="A317" s="758"/>
      <c r="B317" s="761"/>
      <c r="C317" s="245" t="s">
        <v>2825</v>
      </c>
      <c r="D317" s="343">
        <v>1586</v>
      </c>
      <c r="E317" s="339">
        <v>1.5193000000000001</v>
      </c>
    </row>
    <row r="318" spans="1:5" x14ac:dyDescent="0.2">
      <c r="A318" s="758"/>
      <c r="B318" s="761"/>
      <c r="C318" s="245" t="s">
        <v>2826</v>
      </c>
      <c r="D318" s="343">
        <v>1560</v>
      </c>
      <c r="E318" s="339">
        <v>1.5969</v>
      </c>
    </row>
    <row r="319" spans="1:5" x14ac:dyDescent="0.2">
      <c r="A319" s="758"/>
      <c r="B319" s="761"/>
      <c r="C319" s="245" t="s">
        <v>2827</v>
      </c>
      <c r="D319" s="343">
        <v>5204</v>
      </c>
      <c r="E319" s="339">
        <v>0.47489999999999999</v>
      </c>
    </row>
    <row r="320" spans="1:5" x14ac:dyDescent="0.2">
      <c r="A320" s="758"/>
      <c r="B320" s="761"/>
      <c r="C320" s="245" t="s">
        <v>2828</v>
      </c>
      <c r="D320" s="343">
        <v>4002</v>
      </c>
      <c r="E320" s="339">
        <v>0.95199999999999996</v>
      </c>
    </row>
    <row r="321" spans="1:5" x14ac:dyDescent="0.2">
      <c r="A321" s="758"/>
      <c r="B321" s="761"/>
      <c r="C321" s="245" t="s">
        <v>2829</v>
      </c>
      <c r="D321" s="343">
        <v>1514</v>
      </c>
      <c r="E321" s="339">
        <v>0.84179999999999999</v>
      </c>
    </row>
    <row r="322" spans="1:5" x14ac:dyDescent="0.2">
      <c r="A322" s="758"/>
      <c r="B322" s="761"/>
      <c r="C322" s="245" t="s">
        <v>2830</v>
      </c>
      <c r="D322" s="343">
        <v>3434</v>
      </c>
      <c r="E322" s="339">
        <v>1.0374000000000001</v>
      </c>
    </row>
    <row r="323" spans="1:5" x14ac:dyDescent="0.2">
      <c r="A323" s="759"/>
      <c r="B323" s="762"/>
      <c r="C323" s="245" t="s">
        <v>2831</v>
      </c>
      <c r="D323" s="343">
        <v>18307</v>
      </c>
      <c r="E323" s="344">
        <v>0.99860000000000004</v>
      </c>
    </row>
    <row r="324" spans="1:5" x14ac:dyDescent="0.2">
      <c r="A324" s="757" t="s">
        <v>514</v>
      </c>
      <c r="B324" s="760" t="s">
        <v>849</v>
      </c>
      <c r="C324" s="245" t="s">
        <v>2821</v>
      </c>
      <c r="D324" s="345">
        <v>159</v>
      </c>
      <c r="E324" s="339">
        <v>2.2591999999999999</v>
      </c>
    </row>
    <row r="325" spans="1:5" x14ac:dyDescent="0.2">
      <c r="A325" s="758"/>
      <c r="B325" s="761"/>
      <c r="C325" s="245" t="s">
        <v>2822</v>
      </c>
      <c r="D325" s="345">
        <v>164</v>
      </c>
      <c r="E325" s="339">
        <v>2.2166000000000001</v>
      </c>
    </row>
    <row r="326" spans="1:5" x14ac:dyDescent="0.2">
      <c r="A326" s="758"/>
      <c r="B326" s="761"/>
      <c r="C326" s="245" t="s">
        <v>2823</v>
      </c>
      <c r="D326" s="343">
        <v>1054</v>
      </c>
      <c r="E326" s="339">
        <v>2.2637</v>
      </c>
    </row>
    <row r="327" spans="1:5" x14ac:dyDescent="0.2">
      <c r="A327" s="758"/>
      <c r="B327" s="761"/>
      <c r="C327" s="245" t="s">
        <v>2824</v>
      </c>
      <c r="D327" s="343">
        <v>1013</v>
      </c>
      <c r="E327" s="339">
        <v>2.2324999999999999</v>
      </c>
    </row>
    <row r="328" spans="1:5" x14ac:dyDescent="0.2">
      <c r="A328" s="758"/>
      <c r="B328" s="761"/>
      <c r="C328" s="245" t="s">
        <v>2825</v>
      </c>
      <c r="D328" s="343">
        <v>3441</v>
      </c>
      <c r="E328" s="339">
        <v>1.5193000000000001</v>
      </c>
    </row>
    <row r="329" spans="1:5" x14ac:dyDescent="0.2">
      <c r="A329" s="758"/>
      <c r="B329" s="761"/>
      <c r="C329" s="245" t="s">
        <v>2826</v>
      </c>
      <c r="D329" s="343">
        <v>3126</v>
      </c>
      <c r="E329" s="339">
        <v>1.5969</v>
      </c>
    </row>
    <row r="330" spans="1:5" x14ac:dyDescent="0.2">
      <c r="A330" s="758"/>
      <c r="B330" s="761"/>
      <c r="C330" s="245" t="s">
        <v>2827</v>
      </c>
      <c r="D330" s="343">
        <v>10801</v>
      </c>
      <c r="E330" s="339">
        <v>0.47489999999999999</v>
      </c>
    </row>
    <row r="331" spans="1:5" x14ac:dyDescent="0.2">
      <c r="A331" s="758"/>
      <c r="B331" s="761"/>
      <c r="C331" s="245" t="s">
        <v>2828</v>
      </c>
      <c r="D331" s="343">
        <v>9052</v>
      </c>
      <c r="E331" s="339">
        <v>0.95199999999999996</v>
      </c>
    </row>
    <row r="332" spans="1:5" x14ac:dyDescent="0.2">
      <c r="A332" s="758"/>
      <c r="B332" s="761"/>
      <c r="C332" s="245" t="s">
        <v>2829</v>
      </c>
      <c r="D332" s="343">
        <v>3420</v>
      </c>
      <c r="E332" s="339">
        <v>0.84179999999999999</v>
      </c>
    </row>
    <row r="333" spans="1:5" x14ac:dyDescent="0.2">
      <c r="A333" s="758"/>
      <c r="B333" s="761"/>
      <c r="C333" s="245" t="s">
        <v>2830</v>
      </c>
      <c r="D333" s="343">
        <v>7665</v>
      </c>
      <c r="E333" s="339">
        <v>1.0374000000000001</v>
      </c>
    </row>
    <row r="334" spans="1:5" x14ac:dyDescent="0.2">
      <c r="A334" s="759"/>
      <c r="B334" s="762"/>
      <c r="C334" s="245" t="s">
        <v>2831</v>
      </c>
      <c r="D334" s="343">
        <v>39895</v>
      </c>
      <c r="E334" s="344">
        <v>1.0067999999999999</v>
      </c>
    </row>
    <row r="335" spans="1:5" x14ac:dyDescent="0.2">
      <c r="A335" s="757" t="s">
        <v>515</v>
      </c>
      <c r="B335" s="760" t="s">
        <v>2678</v>
      </c>
      <c r="C335" s="245" t="s">
        <v>2821</v>
      </c>
      <c r="D335" s="345">
        <v>38</v>
      </c>
      <c r="E335" s="339">
        <v>2.2591999999999999</v>
      </c>
    </row>
    <row r="336" spans="1:5" x14ac:dyDescent="0.2">
      <c r="A336" s="758"/>
      <c r="B336" s="761"/>
      <c r="C336" s="245" t="s">
        <v>2822</v>
      </c>
      <c r="D336" s="345">
        <v>34</v>
      </c>
      <c r="E336" s="339">
        <v>2.2166000000000001</v>
      </c>
    </row>
    <row r="337" spans="1:5" x14ac:dyDescent="0.2">
      <c r="A337" s="758"/>
      <c r="B337" s="761"/>
      <c r="C337" s="245" t="s">
        <v>2823</v>
      </c>
      <c r="D337" s="345">
        <v>407</v>
      </c>
      <c r="E337" s="339">
        <v>2.2637</v>
      </c>
    </row>
    <row r="338" spans="1:5" x14ac:dyDescent="0.2">
      <c r="A338" s="758"/>
      <c r="B338" s="761"/>
      <c r="C338" s="245" t="s">
        <v>2824</v>
      </c>
      <c r="D338" s="345">
        <v>356</v>
      </c>
      <c r="E338" s="339">
        <v>2.2324999999999999</v>
      </c>
    </row>
    <row r="339" spans="1:5" x14ac:dyDescent="0.2">
      <c r="A339" s="758"/>
      <c r="B339" s="761"/>
      <c r="C339" s="245" t="s">
        <v>2825</v>
      </c>
      <c r="D339" s="343">
        <v>1191</v>
      </c>
      <c r="E339" s="339">
        <v>1.5193000000000001</v>
      </c>
    </row>
    <row r="340" spans="1:5" x14ac:dyDescent="0.2">
      <c r="A340" s="758"/>
      <c r="B340" s="761"/>
      <c r="C340" s="245" t="s">
        <v>2826</v>
      </c>
      <c r="D340" s="343">
        <v>1092</v>
      </c>
      <c r="E340" s="339">
        <v>1.5969</v>
      </c>
    </row>
    <row r="341" spans="1:5" x14ac:dyDescent="0.2">
      <c r="A341" s="758"/>
      <c r="B341" s="761"/>
      <c r="C341" s="245" t="s">
        <v>2827</v>
      </c>
      <c r="D341" s="343">
        <v>4747</v>
      </c>
      <c r="E341" s="339">
        <v>0.47489999999999999</v>
      </c>
    </row>
    <row r="342" spans="1:5" x14ac:dyDescent="0.2">
      <c r="A342" s="758"/>
      <c r="B342" s="761"/>
      <c r="C342" s="245" t="s">
        <v>2828</v>
      </c>
      <c r="D342" s="343">
        <v>3589</v>
      </c>
      <c r="E342" s="339">
        <v>0.95199999999999996</v>
      </c>
    </row>
    <row r="343" spans="1:5" x14ac:dyDescent="0.2">
      <c r="A343" s="758"/>
      <c r="B343" s="761"/>
      <c r="C343" s="245" t="s">
        <v>2829</v>
      </c>
      <c r="D343" s="343">
        <v>1489</v>
      </c>
      <c r="E343" s="339">
        <v>0.84179999999999999</v>
      </c>
    </row>
    <row r="344" spans="1:5" x14ac:dyDescent="0.2">
      <c r="A344" s="758"/>
      <c r="B344" s="761"/>
      <c r="C344" s="245" t="s">
        <v>2830</v>
      </c>
      <c r="D344" s="343">
        <v>3318</v>
      </c>
      <c r="E344" s="339">
        <v>1.0374000000000001</v>
      </c>
    </row>
    <row r="345" spans="1:5" x14ac:dyDescent="0.2">
      <c r="A345" s="759"/>
      <c r="B345" s="762"/>
      <c r="C345" s="245" t="s">
        <v>2831</v>
      </c>
      <c r="D345" s="343">
        <v>16261</v>
      </c>
      <c r="E345" s="344">
        <v>0.97150000000000003</v>
      </c>
    </row>
    <row r="346" spans="1:5" x14ac:dyDescent="0.2">
      <c r="A346" s="757" t="s">
        <v>516</v>
      </c>
      <c r="B346" s="760" t="s">
        <v>2679</v>
      </c>
      <c r="C346" s="245" t="s">
        <v>2821</v>
      </c>
      <c r="D346" s="345">
        <v>20</v>
      </c>
      <c r="E346" s="339">
        <v>2.2591999999999999</v>
      </c>
    </row>
    <row r="347" spans="1:5" x14ac:dyDescent="0.2">
      <c r="A347" s="758"/>
      <c r="B347" s="761"/>
      <c r="C347" s="245" t="s">
        <v>2822</v>
      </c>
      <c r="D347" s="345">
        <v>18</v>
      </c>
      <c r="E347" s="339">
        <v>2.2166000000000001</v>
      </c>
    </row>
    <row r="348" spans="1:5" x14ac:dyDescent="0.2">
      <c r="A348" s="758"/>
      <c r="B348" s="761"/>
      <c r="C348" s="245" t="s">
        <v>2823</v>
      </c>
      <c r="D348" s="345">
        <v>243</v>
      </c>
      <c r="E348" s="339">
        <v>2.2637</v>
      </c>
    </row>
    <row r="349" spans="1:5" x14ac:dyDescent="0.2">
      <c r="A349" s="758"/>
      <c r="B349" s="761"/>
      <c r="C349" s="245" t="s">
        <v>2824</v>
      </c>
      <c r="D349" s="345">
        <v>257</v>
      </c>
      <c r="E349" s="339">
        <v>2.2324999999999999</v>
      </c>
    </row>
    <row r="350" spans="1:5" x14ac:dyDescent="0.2">
      <c r="A350" s="758"/>
      <c r="B350" s="761"/>
      <c r="C350" s="245" t="s">
        <v>2825</v>
      </c>
      <c r="D350" s="345">
        <v>817</v>
      </c>
      <c r="E350" s="339">
        <v>1.5193000000000001</v>
      </c>
    </row>
    <row r="351" spans="1:5" x14ac:dyDescent="0.2">
      <c r="A351" s="758"/>
      <c r="B351" s="761"/>
      <c r="C351" s="245" t="s">
        <v>2826</v>
      </c>
      <c r="D351" s="345">
        <v>852</v>
      </c>
      <c r="E351" s="339">
        <v>1.5969</v>
      </c>
    </row>
    <row r="352" spans="1:5" x14ac:dyDescent="0.2">
      <c r="A352" s="758"/>
      <c r="B352" s="761"/>
      <c r="C352" s="245" t="s">
        <v>2827</v>
      </c>
      <c r="D352" s="343">
        <v>3068</v>
      </c>
      <c r="E352" s="339">
        <v>0.47489999999999999</v>
      </c>
    </row>
    <row r="353" spans="1:5" x14ac:dyDescent="0.2">
      <c r="A353" s="758"/>
      <c r="B353" s="761"/>
      <c r="C353" s="245" t="s">
        <v>2828</v>
      </c>
      <c r="D353" s="343">
        <v>2398</v>
      </c>
      <c r="E353" s="339">
        <v>0.95199999999999996</v>
      </c>
    </row>
    <row r="354" spans="1:5" x14ac:dyDescent="0.2">
      <c r="A354" s="758"/>
      <c r="B354" s="761"/>
      <c r="C354" s="245" t="s">
        <v>2829</v>
      </c>
      <c r="D354" s="343">
        <v>1059</v>
      </c>
      <c r="E354" s="339">
        <v>0.84179999999999999</v>
      </c>
    </row>
    <row r="355" spans="1:5" x14ac:dyDescent="0.2">
      <c r="A355" s="758"/>
      <c r="B355" s="761"/>
      <c r="C355" s="245" t="s">
        <v>2830</v>
      </c>
      <c r="D355" s="343">
        <v>2365</v>
      </c>
      <c r="E355" s="339">
        <v>1.0374000000000001</v>
      </c>
    </row>
    <row r="356" spans="1:5" x14ac:dyDescent="0.2">
      <c r="A356" s="759"/>
      <c r="B356" s="762"/>
      <c r="C356" s="245" t="s">
        <v>2831</v>
      </c>
      <c r="D356" s="343">
        <v>11097</v>
      </c>
      <c r="E356" s="344">
        <v>0.98180000000000001</v>
      </c>
    </row>
    <row r="357" spans="1:5" x14ac:dyDescent="0.2">
      <c r="A357" s="757" t="s">
        <v>517</v>
      </c>
      <c r="B357" s="760" t="s">
        <v>2680</v>
      </c>
      <c r="C357" s="245" t="s">
        <v>2821</v>
      </c>
      <c r="D357" s="345">
        <v>124</v>
      </c>
      <c r="E357" s="339">
        <v>2.2591999999999999</v>
      </c>
    </row>
    <row r="358" spans="1:5" x14ac:dyDescent="0.2">
      <c r="A358" s="758"/>
      <c r="B358" s="761"/>
      <c r="C358" s="245" t="s">
        <v>2822</v>
      </c>
      <c r="D358" s="345">
        <v>118</v>
      </c>
      <c r="E358" s="339">
        <v>2.2166000000000001</v>
      </c>
    </row>
    <row r="359" spans="1:5" x14ac:dyDescent="0.2">
      <c r="A359" s="758"/>
      <c r="B359" s="761"/>
      <c r="C359" s="245" t="s">
        <v>2823</v>
      </c>
      <c r="D359" s="345">
        <v>812</v>
      </c>
      <c r="E359" s="339">
        <v>2.2637</v>
      </c>
    </row>
    <row r="360" spans="1:5" x14ac:dyDescent="0.2">
      <c r="A360" s="758"/>
      <c r="B360" s="761"/>
      <c r="C360" s="245" t="s">
        <v>2824</v>
      </c>
      <c r="D360" s="345">
        <v>770</v>
      </c>
      <c r="E360" s="339">
        <v>2.2324999999999999</v>
      </c>
    </row>
    <row r="361" spans="1:5" x14ac:dyDescent="0.2">
      <c r="A361" s="758"/>
      <c r="B361" s="761"/>
      <c r="C361" s="245" t="s">
        <v>2825</v>
      </c>
      <c r="D361" s="343">
        <v>2619</v>
      </c>
      <c r="E361" s="339">
        <v>1.5193000000000001</v>
      </c>
    </row>
    <row r="362" spans="1:5" x14ac:dyDescent="0.2">
      <c r="A362" s="758"/>
      <c r="B362" s="761"/>
      <c r="C362" s="245" t="s">
        <v>2826</v>
      </c>
      <c r="D362" s="343">
        <v>2460</v>
      </c>
      <c r="E362" s="339">
        <v>1.5969</v>
      </c>
    </row>
    <row r="363" spans="1:5" x14ac:dyDescent="0.2">
      <c r="A363" s="758"/>
      <c r="B363" s="761"/>
      <c r="C363" s="245" t="s">
        <v>2827</v>
      </c>
      <c r="D363" s="343">
        <v>7846</v>
      </c>
      <c r="E363" s="339">
        <v>0.47489999999999999</v>
      </c>
    </row>
    <row r="364" spans="1:5" x14ac:dyDescent="0.2">
      <c r="A364" s="758"/>
      <c r="B364" s="761"/>
      <c r="C364" s="245" t="s">
        <v>2828</v>
      </c>
      <c r="D364" s="343">
        <v>6875</v>
      </c>
      <c r="E364" s="339">
        <v>0.95199999999999996</v>
      </c>
    </row>
    <row r="365" spans="1:5" x14ac:dyDescent="0.2">
      <c r="A365" s="758"/>
      <c r="B365" s="761"/>
      <c r="C365" s="245" t="s">
        <v>2829</v>
      </c>
      <c r="D365" s="343">
        <v>2168</v>
      </c>
      <c r="E365" s="339">
        <v>0.84179999999999999</v>
      </c>
    </row>
    <row r="366" spans="1:5" x14ac:dyDescent="0.2">
      <c r="A366" s="758"/>
      <c r="B366" s="761"/>
      <c r="C366" s="245" t="s">
        <v>2830</v>
      </c>
      <c r="D366" s="343">
        <v>5046</v>
      </c>
      <c r="E366" s="339">
        <v>1.0374000000000001</v>
      </c>
    </row>
    <row r="367" spans="1:5" x14ac:dyDescent="0.2">
      <c r="A367" s="759"/>
      <c r="B367" s="762"/>
      <c r="C367" s="245" t="s">
        <v>2831</v>
      </c>
      <c r="D367" s="343">
        <v>28838</v>
      </c>
      <c r="E367" s="344">
        <v>1.0173000000000001</v>
      </c>
    </row>
    <row r="368" spans="1:5" x14ac:dyDescent="0.2">
      <c r="A368" s="757" t="s">
        <v>518</v>
      </c>
      <c r="B368" s="760" t="s">
        <v>2681</v>
      </c>
      <c r="C368" s="245" t="s">
        <v>2821</v>
      </c>
      <c r="D368" s="345">
        <v>143</v>
      </c>
      <c r="E368" s="339">
        <v>2.2591999999999999</v>
      </c>
    </row>
    <row r="369" spans="1:5" x14ac:dyDescent="0.2">
      <c r="A369" s="758"/>
      <c r="B369" s="761"/>
      <c r="C369" s="245" t="s">
        <v>2822</v>
      </c>
      <c r="D369" s="345">
        <v>161</v>
      </c>
      <c r="E369" s="339">
        <v>2.2166000000000001</v>
      </c>
    </row>
    <row r="370" spans="1:5" x14ac:dyDescent="0.2">
      <c r="A370" s="758"/>
      <c r="B370" s="761"/>
      <c r="C370" s="245" t="s">
        <v>2823</v>
      </c>
      <c r="D370" s="345">
        <v>922</v>
      </c>
      <c r="E370" s="339">
        <v>2.2637</v>
      </c>
    </row>
    <row r="371" spans="1:5" x14ac:dyDescent="0.2">
      <c r="A371" s="758"/>
      <c r="B371" s="761"/>
      <c r="C371" s="245" t="s">
        <v>2824</v>
      </c>
      <c r="D371" s="345">
        <v>830</v>
      </c>
      <c r="E371" s="339">
        <v>2.2324999999999999</v>
      </c>
    </row>
    <row r="372" spans="1:5" x14ac:dyDescent="0.2">
      <c r="A372" s="758"/>
      <c r="B372" s="761"/>
      <c r="C372" s="245" t="s">
        <v>2825</v>
      </c>
      <c r="D372" s="343">
        <v>2849</v>
      </c>
      <c r="E372" s="339">
        <v>1.5193000000000001</v>
      </c>
    </row>
    <row r="373" spans="1:5" x14ac:dyDescent="0.2">
      <c r="A373" s="758"/>
      <c r="B373" s="761"/>
      <c r="C373" s="245" t="s">
        <v>2826</v>
      </c>
      <c r="D373" s="343">
        <v>2582</v>
      </c>
      <c r="E373" s="339">
        <v>1.5969</v>
      </c>
    </row>
    <row r="374" spans="1:5" x14ac:dyDescent="0.2">
      <c r="A374" s="758"/>
      <c r="B374" s="761"/>
      <c r="C374" s="245" t="s">
        <v>2827</v>
      </c>
      <c r="D374" s="343">
        <v>8975</v>
      </c>
      <c r="E374" s="339">
        <v>0.47489999999999999</v>
      </c>
    </row>
    <row r="375" spans="1:5" x14ac:dyDescent="0.2">
      <c r="A375" s="758"/>
      <c r="B375" s="761"/>
      <c r="C375" s="245" t="s">
        <v>2828</v>
      </c>
      <c r="D375" s="343">
        <v>7371</v>
      </c>
      <c r="E375" s="339">
        <v>0.95199999999999996</v>
      </c>
    </row>
    <row r="376" spans="1:5" x14ac:dyDescent="0.2">
      <c r="A376" s="758"/>
      <c r="B376" s="761"/>
      <c r="C376" s="245" t="s">
        <v>2829</v>
      </c>
      <c r="D376" s="343">
        <v>2902</v>
      </c>
      <c r="E376" s="339">
        <v>0.84179999999999999</v>
      </c>
    </row>
    <row r="377" spans="1:5" x14ac:dyDescent="0.2">
      <c r="A377" s="758"/>
      <c r="B377" s="761"/>
      <c r="C377" s="245" t="s">
        <v>2830</v>
      </c>
      <c r="D377" s="343">
        <v>6308</v>
      </c>
      <c r="E377" s="339">
        <v>1.0374000000000001</v>
      </c>
    </row>
    <row r="378" spans="1:5" x14ac:dyDescent="0.2">
      <c r="A378" s="759"/>
      <c r="B378" s="762"/>
      <c r="C378" s="245" t="s">
        <v>2831</v>
      </c>
      <c r="D378" s="343">
        <v>33043</v>
      </c>
      <c r="E378" s="344">
        <v>1.0088999999999999</v>
      </c>
    </row>
    <row r="379" spans="1:5" x14ac:dyDescent="0.2">
      <c r="A379" s="757" t="s">
        <v>519</v>
      </c>
      <c r="B379" s="760" t="s">
        <v>2682</v>
      </c>
      <c r="C379" s="245" t="s">
        <v>2821</v>
      </c>
      <c r="D379" s="345">
        <v>88</v>
      </c>
      <c r="E379" s="339">
        <v>2.2591999999999999</v>
      </c>
    </row>
    <row r="380" spans="1:5" x14ac:dyDescent="0.2">
      <c r="A380" s="758"/>
      <c r="B380" s="761"/>
      <c r="C380" s="245" t="s">
        <v>2822</v>
      </c>
      <c r="D380" s="345">
        <v>96</v>
      </c>
      <c r="E380" s="339">
        <v>2.2166000000000001</v>
      </c>
    </row>
    <row r="381" spans="1:5" x14ac:dyDescent="0.2">
      <c r="A381" s="758"/>
      <c r="B381" s="761"/>
      <c r="C381" s="245" t="s">
        <v>2823</v>
      </c>
      <c r="D381" s="345">
        <v>522</v>
      </c>
      <c r="E381" s="339">
        <v>2.2637</v>
      </c>
    </row>
    <row r="382" spans="1:5" x14ac:dyDescent="0.2">
      <c r="A382" s="758"/>
      <c r="B382" s="761"/>
      <c r="C382" s="245" t="s">
        <v>2824</v>
      </c>
      <c r="D382" s="345">
        <v>495</v>
      </c>
      <c r="E382" s="339">
        <v>2.2324999999999999</v>
      </c>
    </row>
    <row r="383" spans="1:5" x14ac:dyDescent="0.2">
      <c r="A383" s="758"/>
      <c r="B383" s="761"/>
      <c r="C383" s="245" t="s">
        <v>2825</v>
      </c>
      <c r="D383" s="343">
        <v>1673</v>
      </c>
      <c r="E383" s="339">
        <v>1.5193000000000001</v>
      </c>
    </row>
    <row r="384" spans="1:5" x14ac:dyDescent="0.2">
      <c r="A384" s="758"/>
      <c r="B384" s="761"/>
      <c r="C384" s="245" t="s">
        <v>2826</v>
      </c>
      <c r="D384" s="343">
        <v>1498</v>
      </c>
      <c r="E384" s="339">
        <v>1.5969</v>
      </c>
    </row>
    <row r="385" spans="1:5" x14ac:dyDescent="0.2">
      <c r="A385" s="758"/>
      <c r="B385" s="761"/>
      <c r="C385" s="245" t="s">
        <v>2827</v>
      </c>
      <c r="D385" s="343">
        <v>5669</v>
      </c>
      <c r="E385" s="339">
        <v>0.47489999999999999</v>
      </c>
    </row>
    <row r="386" spans="1:5" x14ac:dyDescent="0.2">
      <c r="A386" s="758"/>
      <c r="B386" s="761"/>
      <c r="C386" s="245" t="s">
        <v>2828</v>
      </c>
      <c r="D386" s="343">
        <v>4501</v>
      </c>
      <c r="E386" s="339">
        <v>0.95199999999999996</v>
      </c>
    </row>
    <row r="387" spans="1:5" x14ac:dyDescent="0.2">
      <c r="A387" s="758"/>
      <c r="B387" s="761"/>
      <c r="C387" s="245" t="s">
        <v>2829</v>
      </c>
      <c r="D387" s="343">
        <v>1748</v>
      </c>
      <c r="E387" s="339">
        <v>0.84179999999999999</v>
      </c>
    </row>
    <row r="388" spans="1:5" x14ac:dyDescent="0.2">
      <c r="A388" s="758"/>
      <c r="B388" s="761"/>
      <c r="C388" s="245" t="s">
        <v>2830</v>
      </c>
      <c r="D388" s="343">
        <v>3604</v>
      </c>
      <c r="E388" s="339">
        <v>1.0374000000000001</v>
      </c>
    </row>
    <row r="389" spans="1:5" x14ac:dyDescent="0.2">
      <c r="A389" s="759"/>
      <c r="B389" s="762"/>
      <c r="C389" s="245" t="s">
        <v>2831</v>
      </c>
      <c r="D389" s="343">
        <v>19894</v>
      </c>
      <c r="E389" s="344">
        <v>0.99629999999999996</v>
      </c>
    </row>
    <row r="390" spans="1:5" x14ac:dyDescent="0.2">
      <c r="A390" s="757" t="s">
        <v>520</v>
      </c>
      <c r="B390" s="760" t="s">
        <v>2683</v>
      </c>
      <c r="C390" s="245" t="s">
        <v>2821</v>
      </c>
      <c r="D390" s="345">
        <v>471</v>
      </c>
      <c r="E390" s="339">
        <v>2.2591999999999999</v>
      </c>
    </row>
    <row r="391" spans="1:5" x14ac:dyDescent="0.2">
      <c r="A391" s="758"/>
      <c r="B391" s="761"/>
      <c r="C391" s="245" t="s">
        <v>2822</v>
      </c>
      <c r="D391" s="345">
        <v>488</v>
      </c>
      <c r="E391" s="339">
        <v>2.2166000000000001</v>
      </c>
    </row>
    <row r="392" spans="1:5" x14ac:dyDescent="0.2">
      <c r="A392" s="758"/>
      <c r="B392" s="761"/>
      <c r="C392" s="245" t="s">
        <v>2823</v>
      </c>
      <c r="D392" s="343">
        <v>2699</v>
      </c>
      <c r="E392" s="339">
        <v>2.2637</v>
      </c>
    </row>
    <row r="393" spans="1:5" x14ac:dyDescent="0.2">
      <c r="A393" s="758"/>
      <c r="B393" s="761"/>
      <c r="C393" s="245" t="s">
        <v>2824</v>
      </c>
      <c r="D393" s="343">
        <v>2529</v>
      </c>
      <c r="E393" s="339">
        <v>2.2324999999999999</v>
      </c>
    </row>
    <row r="394" spans="1:5" x14ac:dyDescent="0.2">
      <c r="A394" s="758"/>
      <c r="B394" s="761"/>
      <c r="C394" s="245" t="s">
        <v>2825</v>
      </c>
      <c r="D394" s="343">
        <v>6622</v>
      </c>
      <c r="E394" s="339">
        <v>1.5193000000000001</v>
      </c>
    </row>
    <row r="395" spans="1:5" x14ac:dyDescent="0.2">
      <c r="A395" s="758"/>
      <c r="B395" s="761"/>
      <c r="C395" s="245" t="s">
        <v>2826</v>
      </c>
      <c r="D395" s="343">
        <v>6077</v>
      </c>
      <c r="E395" s="339">
        <v>1.5969</v>
      </c>
    </row>
    <row r="396" spans="1:5" x14ac:dyDescent="0.2">
      <c r="A396" s="758"/>
      <c r="B396" s="761"/>
      <c r="C396" s="245" t="s">
        <v>2827</v>
      </c>
      <c r="D396" s="343">
        <v>21571</v>
      </c>
      <c r="E396" s="339">
        <v>0.47489999999999999</v>
      </c>
    </row>
    <row r="397" spans="1:5" x14ac:dyDescent="0.2">
      <c r="A397" s="758"/>
      <c r="B397" s="761"/>
      <c r="C397" s="245" t="s">
        <v>2828</v>
      </c>
      <c r="D397" s="343">
        <v>19430</v>
      </c>
      <c r="E397" s="339">
        <v>0.95199999999999996</v>
      </c>
    </row>
    <row r="398" spans="1:5" x14ac:dyDescent="0.2">
      <c r="A398" s="758"/>
      <c r="B398" s="761"/>
      <c r="C398" s="245" t="s">
        <v>2829</v>
      </c>
      <c r="D398" s="343">
        <v>5458</v>
      </c>
      <c r="E398" s="339">
        <v>0.84179999999999999</v>
      </c>
    </row>
    <row r="399" spans="1:5" x14ac:dyDescent="0.2">
      <c r="A399" s="758"/>
      <c r="B399" s="761"/>
      <c r="C399" s="245" t="s">
        <v>2830</v>
      </c>
      <c r="D399" s="343">
        <v>11806</v>
      </c>
      <c r="E399" s="339">
        <v>1.0374000000000001</v>
      </c>
    </row>
    <row r="400" spans="1:5" x14ac:dyDescent="0.2">
      <c r="A400" s="759"/>
      <c r="B400" s="762"/>
      <c r="C400" s="245" t="s">
        <v>2831</v>
      </c>
      <c r="D400" s="343">
        <v>77151</v>
      </c>
      <c r="E400" s="344">
        <v>1.0271999999999999</v>
      </c>
    </row>
    <row r="401" spans="1:5" x14ac:dyDescent="0.2">
      <c r="A401" s="757" t="s">
        <v>521</v>
      </c>
      <c r="B401" s="760" t="s">
        <v>2684</v>
      </c>
      <c r="C401" s="245" t="s">
        <v>2821</v>
      </c>
      <c r="D401" s="345">
        <v>124</v>
      </c>
      <c r="E401" s="339">
        <v>2.2591999999999999</v>
      </c>
    </row>
    <row r="402" spans="1:5" x14ac:dyDescent="0.2">
      <c r="A402" s="758"/>
      <c r="B402" s="761"/>
      <c r="C402" s="245" t="s">
        <v>2822</v>
      </c>
      <c r="D402" s="345">
        <v>120</v>
      </c>
      <c r="E402" s="339">
        <v>2.2166000000000001</v>
      </c>
    </row>
    <row r="403" spans="1:5" x14ac:dyDescent="0.2">
      <c r="A403" s="758"/>
      <c r="B403" s="761"/>
      <c r="C403" s="245" t="s">
        <v>2823</v>
      </c>
      <c r="D403" s="345">
        <v>737</v>
      </c>
      <c r="E403" s="339">
        <v>2.2637</v>
      </c>
    </row>
    <row r="404" spans="1:5" x14ac:dyDescent="0.2">
      <c r="A404" s="758"/>
      <c r="B404" s="761"/>
      <c r="C404" s="245" t="s">
        <v>2824</v>
      </c>
      <c r="D404" s="345">
        <v>668</v>
      </c>
      <c r="E404" s="339">
        <v>2.2324999999999999</v>
      </c>
    </row>
    <row r="405" spans="1:5" x14ac:dyDescent="0.2">
      <c r="A405" s="758"/>
      <c r="B405" s="761"/>
      <c r="C405" s="245" t="s">
        <v>2825</v>
      </c>
      <c r="D405" s="343">
        <v>2220</v>
      </c>
      <c r="E405" s="339">
        <v>1.5193000000000001</v>
      </c>
    </row>
    <row r="406" spans="1:5" x14ac:dyDescent="0.2">
      <c r="A406" s="758"/>
      <c r="B406" s="761"/>
      <c r="C406" s="245" t="s">
        <v>2826</v>
      </c>
      <c r="D406" s="343">
        <v>2110</v>
      </c>
      <c r="E406" s="339">
        <v>1.5969</v>
      </c>
    </row>
    <row r="407" spans="1:5" x14ac:dyDescent="0.2">
      <c r="A407" s="758"/>
      <c r="B407" s="761"/>
      <c r="C407" s="245" t="s">
        <v>2827</v>
      </c>
      <c r="D407" s="343">
        <v>6873</v>
      </c>
      <c r="E407" s="339">
        <v>0.47489999999999999</v>
      </c>
    </row>
    <row r="408" spans="1:5" x14ac:dyDescent="0.2">
      <c r="A408" s="758"/>
      <c r="B408" s="761"/>
      <c r="C408" s="245" t="s">
        <v>2828</v>
      </c>
      <c r="D408" s="343">
        <v>5822</v>
      </c>
      <c r="E408" s="339">
        <v>0.95199999999999996</v>
      </c>
    </row>
    <row r="409" spans="1:5" x14ac:dyDescent="0.2">
      <c r="A409" s="758"/>
      <c r="B409" s="761"/>
      <c r="C409" s="245" t="s">
        <v>2829</v>
      </c>
      <c r="D409" s="343">
        <v>1644</v>
      </c>
      <c r="E409" s="339">
        <v>0.84179999999999999</v>
      </c>
    </row>
    <row r="410" spans="1:5" x14ac:dyDescent="0.2">
      <c r="A410" s="758"/>
      <c r="B410" s="761"/>
      <c r="C410" s="245" t="s">
        <v>2830</v>
      </c>
      <c r="D410" s="343">
        <v>3681</v>
      </c>
      <c r="E410" s="339">
        <v>1.0374000000000001</v>
      </c>
    </row>
    <row r="411" spans="1:5" x14ac:dyDescent="0.2">
      <c r="A411" s="759"/>
      <c r="B411" s="762"/>
      <c r="C411" s="245" t="s">
        <v>2831</v>
      </c>
      <c r="D411" s="343">
        <v>23999</v>
      </c>
      <c r="E411" s="344">
        <v>1.0190999999999999</v>
      </c>
    </row>
    <row r="412" spans="1:5" x14ac:dyDescent="0.2">
      <c r="A412" s="757" t="s">
        <v>522</v>
      </c>
      <c r="B412" s="760" t="s">
        <v>2685</v>
      </c>
      <c r="C412" s="245" t="s">
        <v>2821</v>
      </c>
      <c r="D412" s="345">
        <v>109</v>
      </c>
      <c r="E412" s="339">
        <v>2.2591999999999999</v>
      </c>
    </row>
    <row r="413" spans="1:5" x14ac:dyDescent="0.2">
      <c r="A413" s="758"/>
      <c r="B413" s="761"/>
      <c r="C413" s="245" t="s">
        <v>2822</v>
      </c>
      <c r="D413" s="345">
        <v>87</v>
      </c>
      <c r="E413" s="339">
        <v>2.2166000000000001</v>
      </c>
    </row>
    <row r="414" spans="1:5" x14ac:dyDescent="0.2">
      <c r="A414" s="758"/>
      <c r="B414" s="761"/>
      <c r="C414" s="245" t="s">
        <v>2823</v>
      </c>
      <c r="D414" s="345">
        <v>610</v>
      </c>
      <c r="E414" s="339">
        <v>2.2637</v>
      </c>
    </row>
    <row r="415" spans="1:5" x14ac:dyDescent="0.2">
      <c r="A415" s="758"/>
      <c r="B415" s="761"/>
      <c r="C415" s="245" t="s">
        <v>2824</v>
      </c>
      <c r="D415" s="345">
        <v>567</v>
      </c>
      <c r="E415" s="339">
        <v>2.2324999999999999</v>
      </c>
    </row>
    <row r="416" spans="1:5" x14ac:dyDescent="0.2">
      <c r="A416" s="758"/>
      <c r="B416" s="761"/>
      <c r="C416" s="245" t="s">
        <v>2825</v>
      </c>
      <c r="D416" s="343">
        <v>2058</v>
      </c>
      <c r="E416" s="339">
        <v>1.5193000000000001</v>
      </c>
    </row>
    <row r="417" spans="1:5" x14ac:dyDescent="0.2">
      <c r="A417" s="758"/>
      <c r="B417" s="761"/>
      <c r="C417" s="245" t="s">
        <v>2826</v>
      </c>
      <c r="D417" s="343">
        <v>1832</v>
      </c>
      <c r="E417" s="339">
        <v>1.5969</v>
      </c>
    </row>
    <row r="418" spans="1:5" x14ac:dyDescent="0.2">
      <c r="A418" s="758"/>
      <c r="B418" s="761"/>
      <c r="C418" s="245" t="s">
        <v>2827</v>
      </c>
      <c r="D418" s="343">
        <v>7156</v>
      </c>
      <c r="E418" s="339">
        <v>0.47489999999999999</v>
      </c>
    </row>
    <row r="419" spans="1:5" x14ac:dyDescent="0.2">
      <c r="A419" s="758"/>
      <c r="B419" s="761"/>
      <c r="C419" s="245" t="s">
        <v>2828</v>
      </c>
      <c r="D419" s="343">
        <v>5510</v>
      </c>
      <c r="E419" s="339">
        <v>0.95199999999999996</v>
      </c>
    </row>
    <row r="420" spans="1:5" x14ac:dyDescent="0.2">
      <c r="A420" s="758"/>
      <c r="B420" s="761"/>
      <c r="C420" s="245" t="s">
        <v>2829</v>
      </c>
      <c r="D420" s="343">
        <v>2254</v>
      </c>
      <c r="E420" s="339">
        <v>0.84179999999999999</v>
      </c>
    </row>
    <row r="421" spans="1:5" x14ac:dyDescent="0.2">
      <c r="A421" s="758"/>
      <c r="B421" s="761"/>
      <c r="C421" s="245" t="s">
        <v>2830</v>
      </c>
      <c r="D421" s="343">
        <v>4705</v>
      </c>
      <c r="E421" s="339">
        <v>1.0374000000000001</v>
      </c>
    </row>
    <row r="422" spans="1:5" x14ac:dyDescent="0.2">
      <c r="A422" s="759"/>
      <c r="B422" s="762"/>
      <c r="C422" s="245" t="s">
        <v>2831</v>
      </c>
      <c r="D422" s="343">
        <v>24888</v>
      </c>
      <c r="E422" s="344">
        <v>0.98680000000000001</v>
      </c>
    </row>
    <row r="423" spans="1:5" x14ac:dyDescent="0.2">
      <c r="A423" s="757" t="s">
        <v>523</v>
      </c>
      <c r="B423" s="760" t="s">
        <v>2686</v>
      </c>
      <c r="C423" s="245" t="s">
        <v>2821</v>
      </c>
      <c r="D423" s="345">
        <v>47</v>
      </c>
      <c r="E423" s="339">
        <v>2.2591999999999999</v>
      </c>
    </row>
    <row r="424" spans="1:5" x14ac:dyDescent="0.2">
      <c r="A424" s="758"/>
      <c r="B424" s="761"/>
      <c r="C424" s="245" t="s">
        <v>2822</v>
      </c>
      <c r="D424" s="345">
        <v>37</v>
      </c>
      <c r="E424" s="339">
        <v>2.2166000000000001</v>
      </c>
    </row>
    <row r="425" spans="1:5" x14ac:dyDescent="0.2">
      <c r="A425" s="758"/>
      <c r="B425" s="761"/>
      <c r="C425" s="245" t="s">
        <v>2823</v>
      </c>
      <c r="D425" s="345">
        <v>226</v>
      </c>
      <c r="E425" s="339">
        <v>2.2637</v>
      </c>
    </row>
    <row r="426" spans="1:5" x14ac:dyDescent="0.2">
      <c r="A426" s="758"/>
      <c r="B426" s="761"/>
      <c r="C426" s="245" t="s">
        <v>2824</v>
      </c>
      <c r="D426" s="345">
        <v>258</v>
      </c>
      <c r="E426" s="339">
        <v>2.2324999999999999</v>
      </c>
    </row>
    <row r="427" spans="1:5" x14ac:dyDescent="0.2">
      <c r="A427" s="758"/>
      <c r="B427" s="761"/>
      <c r="C427" s="245" t="s">
        <v>2825</v>
      </c>
      <c r="D427" s="345">
        <v>898</v>
      </c>
      <c r="E427" s="339">
        <v>1.5193000000000001</v>
      </c>
    </row>
    <row r="428" spans="1:5" x14ac:dyDescent="0.2">
      <c r="A428" s="758"/>
      <c r="B428" s="761"/>
      <c r="C428" s="245" t="s">
        <v>2826</v>
      </c>
      <c r="D428" s="345">
        <v>776</v>
      </c>
      <c r="E428" s="339">
        <v>1.5969</v>
      </c>
    </row>
    <row r="429" spans="1:5" x14ac:dyDescent="0.2">
      <c r="A429" s="758"/>
      <c r="B429" s="761"/>
      <c r="C429" s="245" t="s">
        <v>2827</v>
      </c>
      <c r="D429" s="343">
        <v>3859</v>
      </c>
      <c r="E429" s="339">
        <v>0.47489999999999999</v>
      </c>
    </row>
    <row r="430" spans="1:5" x14ac:dyDescent="0.2">
      <c r="A430" s="758"/>
      <c r="B430" s="761"/>
      <c r="C430" s="245" t="s">
        <v>2828</v>
      </c>
      <c r="D430" s="343">
        <v>2951</v>
      </c>
      <c r="E430" s="339">
        <v>0.95199999999999996</v>
      </c>
    </row>
    <row r="431" spans="1:5" x14ac:dyDescent="0.2">
      <c r="A431" s="758"/>
      <c r="B431" s="761"/>
      <c r="C431" s="245" t="s">
        <v>2829</v>
      </c>
      <c r="D431" s="343">
        <v>1362</v>
      </c>
      <c r="E431" s="339">
        <v>0.84179999999999999</v>
      </c>
    </row>
    <row r="432" spans="1:5" x14ac:dyDescent="0.2">
      <c r="A432" s="758"/>
      <c r="B432" s="761"/>
      <c r="C432" s="245" t="s">
        <v>2830</v>
      </c>
      <c r="D432" s="343">
        <v>2966</v>
      </c>
      <c r="E432" s="339">
        <v>1.0374000000000001</v>
      </c>
    </row>
    <row r="433" spans="1:5" x14ac:dyDescent="0.2">
      <c r="A433" s="759"/>
      <c r="B433" s="762"/>
      <c r="C433" s="245" t="s">
        <v>2831</v>
      </c>
      <c r="D433" s="343">
        <v>13380</v>
      </c>
      <c r="E433" s="344">
        <v>0.95250000000000001</v>
      </c>
    </row>
    <row r="434" spans="1:5" x14ac:dyDescent="0.2">
      <c r="A434" s="757" t="s">
        <v>524</v>
      </c>
      <c r="B434" s="760" t="s">
        <v>2687</v>
      </c>
      <c r="C434" s="245" t="s">
        <v>2821</v>
      </c>
      <c r="D434" s="345">
        <v>91</v>
      </c>
      <c r="E434" s="339">
        <v>2.2591999999999999</v>
      </c>
    </row>
    <row r="435" spans="1:5" x14ac:dyDescent="0.2">
      <c r="A435" s="758"/>
      <c r="B435" s="761"/>
      <c r="C435" s="245" t="s">
        <v>2822</v>
      </c>
      <c r="D435" s="345">
        <v>98</v>
      </c>
      <c r="E435" s="339">
        <v>2.2166000000000001</v>
      </c>
    </row>
    <row r="436" spans="1:5" x14ac:dyDescent="0.2">
      <c r="A436" s="758"/>
      <c r="B436" s="761"/>
      <c r="C436" s="245" t="s">
        <v>2823</v>
      </c>
      <c r="D436" s="345">
        <v>666</v>
      </c>
      <c r="E436" s="339">
        <v>2.2637</v>
      </c>
    </row>
    <row r="437" spans="1:5" x14ac:dyDescent="0.2">
      <c r="A437" s="758"/>
      <c r="B437" s="761"/>
      <c r="C437" s="245" t="s">
        <v>2824</v>
      </c>
      <c r="D437" s="345">
        <v>675</v>
      </c>
      <c r="E437" s="339">
        <v>2.2324999999999999</v>
      </c>
    </row>
    <row r="438" spans="1:5" x14ac:dyDescent="0.2">
      <c r="A438" s="758"/>
      <c r="B438" s="761"/>
      <c r="C438" s="245" t="s">
        <v>2825</v>
      </c>
      <c r="D438" s="343">
        <v>2179</v>
      </c>
      <c r="E438" s="339">
        <v>1.5193000000000001</v>
      </c>
    </row>
    <row r="439" spans="1:5" x14ac:dyDescent="0.2">
      <c r="A439" s="758"/>
      <c r="B439" s="761"/>
      <c r="C439" s="245" t="s">
        <v>2826</v>
      </c>
      <c r="D439" s="343">
        <v>1983</v>
      </c>
      <c r="E439" s="339">
        <v>1.5969</v>
      </c>
    </row>
    <row r="440" spans="1:5" x14ac:dyDescent="0.2">
      <c r="A440" s="758"/>
      <c r="B440" s="761"/>
      <c r="C440" s="245" t="s">
        <v>2827</v>
      </c>
      <c r="D440" s="343">
        <v>6112</v>
      </c>
      <c r="E440" s="339">
        <v>0.47489999999999999</v>
      </c>
    </row>
    <row r="441" spans="1:5" x14ac:dyDescent="0.2">
      <c r="A441" s="758"/>
      <c r="B441" s="761"/>
      <c r="C441" s="245" t="s">
        <v>2828</v>
      </c>
      <c r="D441" s="343">
        <v>5343</v>
      </c>
      <c r="E441" s="339">
        <v>0.95199999999999996</v>
      </c>
    </row>
    <row r="442" spans="1:5" x14ac:dyDescent="0.2">
      <c r="A442" s="758"/>
      <c r="B442" s="761"/>
      <c r="C442" s="245" t="s">
        <v>2829</v>
      </c>
      <c r="D442" s="343">
        <v>1932</v>
      </c>
      <c r="E442" s="339">
        <v>0.84179999999999999</v>
      </c>
    </row>
    <row r="443" spans="1:5" x14ac:dyDescent="0.2">
      <c r="A443" s="758"/>
      <c r="B443" s="761"/>
      <c r="C443" s="245" t="s">
        <v>2830</v>
      </c>
      <c r="D443" s="343">
        <v>4488</v>
      </c>
      <c r="E443" s="339">
        <v>1.0374000000000001</v>
      </c>
    </row>
    <row r="444" spans="1:5" x14ac:dyDescent="0.2">
      <c r="A444" s="759"/>
      <c r="B444" s="762"/>
      <c r="C444" s="245" t="s">
        <v>2831</v>
      </c>
      <c r="D444" s="343">
        <v>23567</v>
      </c>
      <c r="E444" s="344">
        <v>1.0263</v>
      </c>
    </row>
    <row r="445" spans="1:5" x14ac:dyDescent="0.2">
      <c r="A445" s="757" t="s">
        <v>525</v>
      </c>
      <c r="B445" s="760" t="s">
        <v>2688</v>
      </c>
      <c r="C445" s="245" t="s">
        <v>2821</v>
      </c>
      <c r="D445" s="345">
        <v>187</v>
      </c>
      <c r="E445" s="339">
        <v>2.2591999999999999</v>
      </c>
    </row>
    <row r="446" spans="1:5" x14ac:dyDescent="0.2">
      <c r="A446" s="758"/>
      <c r="B446" s="761"/>
      <c r="C446" s="245" t="s">
        <v>2822</v>
      </c>
      <c r="D446" s="345">
        <v>180</v>
      </c>
      <c r="E446" s="339">
        <v>2.2166000000000001</v>
      </c>
    </row>
    <row r="447" spans="1:5" x14ac:dyDescent="0.2">
      <c r="A447" s="758"/>
      <c r="B447" s="761"/>
      <c r="C447" s="245" t="s">
        <v>2823</v>
      </c>
      <c r="D447" s="343">
        <v>1080</v>
      </c>
      <c r="E447" s="339">
        <v>2.2637</v>
      </c>
    </row>
    <row r="448" spans="1:5" x14ac:dyDescent="0.2">
      <c r="A448" s="758"/>
      <c r="B448" s="761"/>
      <c r="C448" s="245" t="s">
        <v>2824</v>
      </c>
      <c r="D448" s="345">
        <v>964</v>
      </c>
      <c r="E448" s="339">
        <v>2.2324999999999999</v>
      </c>
    </row>
    <row r="449" spans="1:5" x14ac:dyDescent="0.2">
      <c r="A449" s="758"/>
      <c r="B449" s="761"/>
      <c r="C449" s="245" t="s">
        <v>2825</v>
      </c>
      <c r="D449" s="343">
        <v>3290</v>
      </c>
      <c r="E449" s="339">
        <v>1.5193000000000001</v>
      </c>
    </row>
    <row r="450" spans="1:5" x14ac:dyDescent="0.2">
      <c r="A450" s="758"/>
      <c r="B450" s="761"/>
      <c r="C450" s="245" t="s">
        <v>2826</v>
      </c>
      <c r="D450" s="343">
        <v>3177</v>
      </c>
      <c r="E450" s="339">
        <v>1.5969</v>
      </c>
    </row>
    <row r="451" spans="1:5" x14ac:dyDescent="0.2">
      <c r="A451" s="758"/>
      <c r="B451" s="761"/>
      <c r="C451" s="245" t="s">
        <v>2827</v>
      </c>
      <c r="D451" s="343">
        <v>10665</v>
      </c>
      <c r="E451" s="339">
        <v>0.47489999999999999</v>
      </c>
    </row>
    <row r="452" spans="1:5" x14ac:dyDescent="0.2">
      <c r="A452" s="758"/>
      <c r="B452" s="761"/>
      <c r="C452" s="245" t="s">
        <v>2828</v>
      </c>
      <c r="D452" s="343">
        <v>8799</v>
      </c>
      <c r="E452" s="339">
        <v>0.95199999999999996</v>
      </c>
    </row>
    <row r="453" spans="1:5" x14ac:dyDescent="0.2">
      <c r="A453" s="758"/>
      <c r="B453" s="761"/>
      <c r="C453" s="245" t="s">
        <v>2829</v>
      </c>
      <c r="D453" s="343">
        <v>3328</v>
      </c>
      <c r="E453" s="339">
        <v>0.84179999999999999</v>
      </c>
    </row>
    <row r="454" spans="1:5" x14ac:dyDescent="0.2">
      <c r="A454" s="758"/>
      <c r="B454" s="761"/>
      <c r="C454" s="245" t="s">
        <v>2830</v>
      </c>
      <c r="D454" s="343">
        <v>7042</v>
      </c>
      <c r="E454" s="339">
        <v>1.0374000000000001</v>
      </c>
    </row>
    <row r="455" spans="1:5" x14ac:dyDescent="0.2">
      <c r="A455" s="759"/>
      <c r="B455" s="762"/>
      <c r="C455" s="245" t="s">
        <v>2831</v>
      </c>
      <c r="D455" s="343">
        <v>38712</v>
      </c>
      <c r="E455" s="344">
        <v>1.0084</v>
      </c>
    </row>
    <row r="456" spans="1:5" x14ac:dyDescent="0.2">
      <c r="A456" s="757" t="s">
        <v>526</v>
      </c>
      <c r="B456" s="760" t="s">
        <v>2689</v>
      </c>
      <c r="C456" s="245" t="s">
        <v>2821</v>
      </c>
      <c r="D456" s="345">
        <v>36</v>
      </c>
      <c r="E456" s="339">
        <v>2.2591999999999999</v>
      </c>
    </row>
    <row r="457" spans="1:5" x14ac:dyDescent="0.2">
      <c r="A457" s="758"/>
      <c r="B457" s="761"/>
      <c r="C457" s="245" t="s">
        <v>2822</v>
      </c>
      <c r="D457" s="345">
        <v>30</v>
      </c>
      <c r="E457" s="339">
        <v>2.2166000000000001</v>
      </c>
    </row>
    <row r="458" spans="1:5" x14ac:dyDescent="0.2">
      <c r="A458" s="758"/>
      <c r="B458" s="761"/>
      <c r="C458" s="245" t="s">
        <v>2823</v>
      </c>
      <c r="D458" s="345">
        <v>279</v>
      </c>
      <c r="E458" s="339">
        <v>2.2637</v>
      </c>
    </row>
    <row r="459" spans="1:5" x14ac:dyDescent="0.2">
      <c r="A459" s="758"/>
      <c r="B459" s="761"/>
      <c r="C459" s="245" t="s">
        <v>2824</v>
      </c>
      <c r="D459" s="345">
        <v>266</v>
      </c>
      <c r="E459" s="339">
        <v>2.2324999999999999</v>
      </c>
    </row>
    <row r="460" spans="1:5" x14ac:dyDescent="0.2">
      <c r="A460" s="758"/>
      <c r="B460" s="761"/>
      <c r="C460" s="245" t="s">
        <v>2825</v>
      </c>
      <c r="D460" s="345">
        <v>991</v>
      </c>
      <c r="E460" s="339">
        <v>1.5193000000000001</v>
      </c>
    </row>
    <row r="461" spans="1:5" x14ac:dyDescent="0.2">
      <c r="A461" s="758"/>
      <c r="B461" s="761"/>
      <c r="C461" s="245" t="s">
        <v>2826</v>
      </c>
      <c r="D461" s="345">
        <v>900</v>
      </c>
      <c r="E461" s="339">
        <v>1.5969</v>
      </c>
    </row>
    <row r="462" spans="1:5" x14ac:dyDescent="0.2">
      <c r="A462" s="758"/>
      <c r="B462" s="761"/>
      <c r="C462" s="245" t="s">
        <v>2827</v>
      </c>
      <c r="D462" s="343">
        <v>3325</v>
      </c>
      <c r="E462" s="339">
        <v>0.47489999999999999</v>
      </c>
    </row>
    <row r="463" spans="1:5" x14ac:dyDescent="0.2">
      <c r="A463" s="758"/>
      <c r="B463" s="761"/>
      <c r="C463" s="245" t="s">
        <v>2828</v>
      </c>
      <c r="D463" s="343">
        <v>2732</v>
      </c>
      <c r="E463" s="339">
        <v>0.95199999999999996</v>
      </c>
    </row>
    <row r="464" spans="1:5" x14ac:dyDescent="0.2">
      <c r="A464" s="758"/>
      <c r="B464" s="761"/>
      <c r="C464" s="245" t="s">
        <v>2829</v>
      </c>
      <c r="D464" s="345">
        <v>848</v>
      </c>
      <c r="E464" s="339">
        <v>0.84179999999999999</v>
      </c>
    </row>
    <row r="465" spans="1:5" x14ac:dyDescent="0.2">
      <c r="A465" s="758"/>
      <c r="B465" s="761"/>
      <c r="C465" s="245" t="s">
        <v>2830</v>
      </c>
      <c r="D465" s="343">
        <v>2118</v>
      </c>
      <c r="E465" s="339">
        <v>1.0374000000000001</v>
      </c>
    </row>
    <row r="466" spans="1:5" x14ac:dyDescent="0.2">
      <c r="A466" s="759"/>
      <c r="B466" s="762"/>
      <c r="C466" s="245" t="s">
        <v>2831</v>
      </c>
      <c r="D466" s="343">
        <v>11525</v>
      </c>
      <c r="E466" s="344">
        <v>0.98980000000000001</v>
      </c>
    </row>
    <row r="467" spans="1:5" x14ac:dyDescent="0.2">
      <c r="A467" s="757" t="s">
        <v>527</v>
      </c>
      <c r="B467" s="760" t="s">
        <v>2690</v>
      </c>
      <c r="C467" s="245" t="s">
        <v>2821</v>
      </c>
      <c r="D467" s="345">
        <v>19</v>
      </c>
      <c r="E467" s="339">
        <v>2.2591999999999999</v>
      </c>
    </row>
    <row r="468" spans="1:5" x14ac:dyDescent="0.2">
      <c r="A468" s="758"/>
      <c r="B468" s="761"/>
      <c r="C468" s="245" t="s">
        <v>2822</v>
      </c>
      <c r="D468" s="345">
        <v>18</v>
      </c>
      <c r="E468" s="339">
        <v>2.2166000000000001</v>
      </c>
    </row>
    <row r="469" spans="1:5" x14ac:dyDescent="0.2">
      <c r="A469" s="758"/>
      <c r="B469" s="761"/>
      <c r="C469" s="245" t="s">
        <v>2823</v>
      </c>
      <c r="D469" s="345">
        <v>229</v>
      </c>
      <c r="E469" s="339">
        <v>2.2637</v>
      </c>
    </row>
    <row r="470" spans="1:5" x14ac:dyDescent="0.2">
      <c r="A470" s="758"/>
      <c r="B470" s="761"/>
      <c r="C470" s="245" t="s">
        <v>2824</v>
      </c>
      <c r="D470" s="345">
        <v>187</v>
      </c>
      <c r="E470" s="339">
        <v>2.2324999999999999</v>
      </c>
    </row>
    <row r="471" spans="1:5" x14ac:dyDescent="0.2">
      <c r="A471" s="758"/>
      <c r="B471" s="761"/>
      <c r="C471" s="245" t="s">
        <v>2825</v>
      </c>
      <c r="D471" s="345">
        <v>842</v>
      </c>
      <c r="E471" s="339">
        <v>1.5193000000000001</v>
      </c>
    </row>
    <row r="472" spans="1:5" x14ac:dyDescent="0.2">
      <c r="A472" s="758"/>
      <c r="B472" s="761"/>
      <c r="C472" s="245" t="s">
        <v>2826</v>
      </c>
      <c r="D472" s="345">
        <v>832</v>
      </c>
      <c r="E472" s="339">
        <v>1.5969</v>
      </c>
    </row>
    <row r="473" spans="1:5" x14ac:dyDescent="0.2">
      <c r="A473" s="758"/>
      <c r="B473" s="761"/>
      <c r="C473" s="245" t="s">
        <v>2827</v>
      </c>
      <c r="D473" s="343">
        <v>4072</v>
      </c>
      <c r="E473" s="339">
        <v>0.47489999999999999</v>
      </c>
    </row>
    <row r="474" spans="1:5" x14ac:dyDescent="0.2">
      <c r="A474" s="758"/>
      <c r="B474" s="761"/>
      <c r="C474" s="245" t="s">
        <v>2828</v>
      </c>
      <c r="D474" s="343">
        <v>2970</v>
      </c>
      <c r="E474" s="339">
        <v>0.95199999999999996</v>
      </c>
    </row>
    <row r="475" spans="1:5" x14ac:dyDescent="0.2">
      <c r="A475" s="758"/>
      <c r="B475" s="761"/>
      <c r="C475" s="245" t="s">
        <v>2829</v>
      </c>
      <c r="D475" s="343">
        <v>1156</v>
      </c>
      <c r="E475" s="339">
        <v>0.84179999999999999</v>
      </c>
    </row>
    <row r="476" spans="1:5" x14ac:dyDescent="0.2">
      <c r="A476" s="758"/>
      <c r="B476" s="761"/>
      <c r="C476" s="245" t="s">
        <v>2830</v>
      </c>
      <c r="D476" s="343">
        <v>2573</v>
      </c>
      <c r="E476" s="339">
        <v>1.0374000000000001</v>
      </c>
    </row>
    <row r="477" spans="1:5" x14ac:dyDescent="0.2">
      <c r="A477" s="759"/>
      <c r="B477" s="762"/>
      <c r="C477" s="245" t="s">
        <v>2831</v>
      </c>
      <c r="D477" s="343">
        <v>12898</v>
      </c>
      <c r="E477" s="344">
        <v>0.93269999999999997</v>
      </c>
    </row>
    <row r="478" spans="1:5" x14ac:dyDescent="0.2">
      <c r="A478" s="757" t="s">
        <v>528</v>
      </c>
      <c r="B478" s="760" t="s">
        <v>2691</v>
      </c>
      <c r="C478" s="245" t="s">
        <v>2821</v>
      </c>
      <c r="D478" s="345">
        <v>193</v>
      </c>
      <c r="E478" s="339">
        <v>2.2591999999999999</v>
      </c>
    </row>
    <row r="479" spans="1:5" x14ac:dyDescent="0.2">
      <c r="A479" s="758"/>
      <c r="B479" s="761"/>
      <c r="C479" s="245" t="s">
        <v>2822</v>
      </c>
      <c r="D479" s="345">
        <v>233</v>
      </c>
      <c r="E479" s="339">
        <v>2.2166000000000001</v>
      </c>
    </row>
    <row r="480" spans="1:5" x14ac:dyDescent="0.2">
      <c r="A480" s="758"/>
      <c r="B480" s="761"/>
      <c r="C480" s="245" t="s">
        <v>2823</v>
      </c>
      <c r="D480" s="343">
        <v>1483</v>
      </c>
      <c r="E480" s="339">
        <v>2.2637</v>
      </c>
    </row>
    <row r="481" spans="1:5" x14ac:dyDescent="0.2">
      <c r="A481" s="758"/>
      <c r="B481" s="761"/>
      <c r="C481" s="245" t="s">
        <v>2824</v>
      </c>
      <c r="D481" s="343">
        <v>1300</v>
      </c>
      <c r="E481" s="339">
        <v>2.2324999999999999</v>
      </c>
    </row>
    <row r="482" spans="1:5" x14ac:dyDescent="0.2">
      <c r="A482" s="758"/>
      <c r="B482" s="761"/>
      <c r="C482" s="245" t="s">
        <v>2825</v>
      </c>
      <c r="D482" s="343">
        <v>4211</v>
      </c>
      <c r="E482" s="339">
        <v>1.5193000000000001</v>
      </c>
    </row>
    <row r="483" spans="1:5" x14ac:dyDescent="0.2">
      <c r="A483" s="758"/>
      <c r="B483" s="761"/>
      <c r="C483" s="245" t="s">
        <v>2826</v>
      </c>
      <c r="D483" s="343">
        <v>3944</v>
      </c>
      <c r="E483" s="339">
        <v>1.5969</v>
      </c>
    </row>
    <row r="484" spans="1:5" x14ac:dyDescent="0.2">
      <c r="A484" s="758"/>
      <c r="B484" s="761"/>
      <c r="C484" s="245" t="s">
        <v>2827</v>
      </c>
      <c r="D484" s="343">
        <v>12069</v>
      </c>
      <c r="E484" s="339">
        <v>0.47489999999999999</v>
      </c>
    </row>
    <row r="485" spans="1:5" x14ac:dyDescent="0.2">
      <c r="A485" s="758"/>
      <c r="B485" s="761"/>
      <c r="C485" s="245" t="s">
        <v>2828</v>
      </c>
      <c r="D485" s="343">
        <v>11032</v>
      </c>
      <c r="E485" s="339">
        <v>0.95199999999999996</v>
      </c>
    </row>
    <row r="486" spans="1:5" x14ac:dyDescent="0.2">
      <c r="A486" s="758"/>
      <c r="B486" s="761"/>
      <c r="C486" s="245" t="s">
        <v>2829</v>
      </c>
      <c r="D486" s="343">
        <v>3519</v>
      </c>
      <c r="E486" s="339">
        <v>0.84179999999999999</v>
      </c>
    </row>
    <row r="487" spans="1:5" x14ac:dyDescent="0.2">
      <c r="A487" s="758"/>
      <c r="B487" s="761"/>
      <c r="C487" s="245" t="s">
        <v>2830</v>
      </c>
      <c r="D487" s="343">
        <v>7541</v>
      </c>
      <c r="E487" s="339">
        <v>1.0374000000000001</v>
      </c>
    </row>
    <row r="488" spans="1:5" x14ac:dyDescent="0.2">
      <c r="A488" s="759"/>
      <c r="B488" s="762"/>
      <c r="C488" s="245" t="s">
        <v>2831</v>
      </c>
      <c r="D488" s="343">
        <v>45525</v>
      </c>
      <c r="E488" s="344">
        <v>1.0307999999999999</v>
      </c>
    </row>
    <row r="489" spans="1:5" x14ac:dyDescent="0.2">
      <c r="A489" s="757" t="s">
        <v>529</v>
      </c>
      <c r="B489" s="760" t="s">
        <v>2692</v>
      </c>
      <c r="C489" s="245" t="s">
        <v>2821</v>
      </c>
      <c r="D489" s="345">
        <v>139</v>
      </c>
      <c r="E489" s="339">
        <v>2.2591999999999999</v>
      </c>
    </row>
    <row r="490" spans="1:5" x14ac:dyDescent="0.2">
      <c r="A490" s="758"/>
      <c r="B490" s="761"/>
      <c r="C490" s="245" t="s">
        <v>2822</v>
      </c>
      <c r="D490" s="345">
        <v>121</v>
      </c>
      <c r="E490" s="339">
        <v>2.2166000000000001</v>
      </c>
    </row>
    <row r="491" spans="1:5" x14ac:dyDescent="0.2">
      <c r="A491" s="758"/>
      <c r="B491" s="761"/>
      <c r="C491" s="245" t="s">
        <v>2823</v>
      </c>
      <c r="D491" s="343">
        <v>1224</v>
      </c>
      <c r="E491" s="339">
        <v>2.2637</v>
      </c>
    </row>
    <row r="492" spans="1:5" x14ac:dyDescent="0.2">
      <c r="A492" s="758"/>
      <c r="B492" s="761"/>
      <c r="C492" s="245" t="s">
        <v>2824</v>
      </c>
      <c r="D492" s="343">
        <v>1127</v>
      </c>
      <c r="E492" s="339">
        <v>2.2324999999999999</v>
      </c>
    </row>
    <row r="493" spans="1:5" x14ac:dyDescent="0.2">
      <c r="A493" s="758"/>
      <c r="B493" s="761"/>
      <c r="C493" s="245" t="s">
        <v>2825</v>
      </c>
      <c r="D493" s="343">
        <v>3545</v>
      </c>
      <c r="E493" s="339">
        <v>1.5193000000000001</v>
      </c>
    </row>
    <row r="494" spans="1:5" x14ac:dyDescent="0.2">
      <c r="A494" s="758"/>
      <c r="B494" s="761"/>
      <c r="C494" s="245" t="s">
        <v>2826</v>
      </c>
      <c r="D494" s="343">
        <v>3376</v>
      </c>
      <c r="E494" s="339">
        <v>1.5969</v>
      </c>
    </row>
    <row r="495" spans="1:5" x14ac:dyDescent="0.2">
      <c r="A495" s="758"/>
      <c r="B495" s="761"/>
      <c r="C495" s="245" t="s">
        <v>2827</v>
      </c>
      <c r="D495" s="343">
        <v>11922</v>
      </c>
      <c r="E495" s="339">
        <v>0.47489999999999999</v>
      </c>
    </row>
    <row r="496" spans="1:5" x14ac:dyDescent="0.2">
      <c r="A496" s="758"/>
      <c r="B496" s="761"/>
      <c r="C496" s="245" t="s">
        <v>2828</v>
      </c>
      <c r="D496" s="343">
        <v>10443</v>
      </c>
      <c r="E496" s="339">
        <v>0.95199999999999996</v>
      </c>
    </row>
    <row r="497" spans="1:5" x14ac:dyDescent="0.2">
      <c r="A497" s="758"/>
      <c r="B497" s="761"/>
      <c r="C497" s="245" t="s">
        <v>2829</v>
      </c>
      <c r="D497" s="343">
        <v>3182</v>
      </c>
      <c r="E497" s="339">
        <v>0.84179999999999999</v>
      </c>
    </row>
    <row r="498" spans="1:5" x14ac:dyDescent="0.2">
      <c r="A498" s="758"/>
      <c r="B498" s="761"/>
      <c r="C498" s="245" t="s">
        <v>2830</v>
      </c>
      <c r="D498" s="343">
        <v>7502</v>
      </c>
      <c r="E498" s="339">
        <v>1.0374000000000001</v>
      </c>
    </row>
    <row r="499" spans="1:5" x14ac:dyDescent="0.2">
      <c r="A499" s="759"/>
      <c r="B499" s="762"/>
      <c r="C499" s="245" t="s">
        <v>2831</v>
      </c>
      <c r="D499" s="343">
        <v>42581</v>
      </c>
      <c r="E499" s="344">
        <v>1.0029999999999999</v>
      </c>
    </row>
    <row r="500" spans="1:5" x14ac:dyDescent="0.2">
      <c r="A500" s="757" t="s">
        <v>530</v>
      </c>
      <c r="B500" s="760" t="s">
        <v>2693</v>
      </c>
      <c r="C500" s="245" t="s">
        <v>2821</v>
      </c>
      <c r="D500" s="345">
        <v>118</v>
      </c>
      <c r="E500" s="339">
        <v>2.2591999999999999</v>
      </c>
    </row>
    <row r="501" spans="1:5" x14ac:dyDescent="0.2">
      <c r="A501" s="758"/>
      <c r="B501" s="761"/>
      <c r="C501" s="245" t="s">
        <v>2822</v>
      </c>
      <c r="D501" s="345">
        <v>111</v>
      </c>
      <c r="E501" s="339">
        <v>2.2166000000000001</v>
      </c>
    </row>
    <row r="502" spans="1:5" x14ac:dyDescent="0.2">
      <c r="A502" s="758"/>
      <c r="B502" s="761"/>
      <c r="C502" s="245" t="s">
        <v>2823</v>
      </c>
      <c r="D502" s="345">
        <v>649</v>
      </c>
      <c r="E502" s="339">
        <v>2.2637</v>
      </c>
    </row>
    <row r="503" spans="1:5" x14ac:dyDescent="0.2">
      <c r="A503" s="758"/>
      <c r="B503" s="761"/>
      <c r="C503" s="245" t="s">
        <v>2824</v>
      </c>
      <c r="D503" s="345">
        <v>605</v>
      </c>
      <c r="E503" s="339">
        <v>2.2324999999999999</v>
      </c>
    </row>
    <row r="504" spans="1:5" x14ac:dyDescent="0.2">
      <c r="A504" s="758"/>
      <c r="B504" s="761"/>
      <c r="C504" s="245" t="s">
        <v>2825</v>
      </c>
      <c r="D504" s="343">
        <v>2015</v>
      </c>
      <c r="E504" s="339">
        <v>1.5193000000000001</v>
      </c>
    </row>
    <row r="505" spans="1:5" x14ac:dyDescent="0.2">
      <c r="A505" s="758"/>
      <c r="B505" s="761"/>
      <c r="C505" s="245" t="s">
        <v>2826</v>
      </c>
      <c r="D505" s="343">
        <v>1771</v>
      </c>
      <c r="E505" s="339">
        <v>1.5969</v>
      </c>
    </row>
    <row r="506" spans="1:5" x14ac:dyDescent="0.2">
      <c r="A506" s="758"/>
      <c r="B506" s="761"/>
      <c r="C506" s="245" t="s">
        <v>2827</v>
      </c>
      <c r="D506" s="343">
        <v>6599</v>
      </c>
      <c r="E506" s="339">
        <v>0.47489999999999999</v>
      </c>
    </row>
    <row r="507" spans="1:5" x14ac:dyDescent="0.2">
      <c r="A507" s="758"/>
      <c r="B507" s="761"/>
      <c r="C507" s="245" t="s">
        <v>2828</v>
      </c>
      <c r="D507" s="343">
        <v>5046</v>
      </c>
      <c r="E507" s="339">
        <v>0.95199999999999996</v>
      </c>
    </row>
    <row r="508" spans="1:5" x14ac:dyDescent="0.2">
      <c r="A508" s="758"/>
      <c r="B508" s="761"/>
      <c r="C508" s="245" t="s">
        <v>2829</v>
      </c>
      <c r="D508" s="343">
        <v>1910</v>
      </c>
      <c r="E508" s="339">
        <v>0.84179999999999999</v>
      </c>
    </row>
    <row r="509" spans="1:5" x14ac:dyDescent="0.2">
      <c r="A509" s="758"/>
      <c r="B509" s="761"/>
      <c r="C509" s="245" t="s">
        <v>2830</v>
      </c>
      <c r="D509" s="343">
        <v>3988</v>
      </c>
      <c r="E509" s="339">
        <v>1.0374000000000001</v>
      </c>
    </row>
    <row r="510" spans="1:5" x14ac:dyDescent="0.2">
      <c r="A510" s="759"/>
      <c r="B510" s="762"/>
      <c r="C510" s="245" t="s">
        <v>2831</v>
      </c>
      <c r="D510" s="343">
        <v>22812</v>
      </c>
      <c r="E510" s="344">
        <v>1.0041</v>
      </c>
    </row>
    <row r="511" spans="1:5" x14ac:dyDescent="0.2">
      <c r="A511" s="757" t="s">
        <v>920</v>
      </c>
      <c r="B511" s="760" t="s">
        <v>2694</v>
      </c>
      <c r="C511" s="245" t="s">
        <v>2821</v>
      </c>
      <c r="D511" s="345">
        <v>150</v>
      </c>
      <c r="E511" s="339">
        <v>2.2591999999999999</v>
      </c>
    </row>
    <row r="512" spans="1:5" x14ac:dyDescent="0.2">
      <c r="A512" s="758"/>
      <c r="B512" s="761"/>
      <c r="C512" s="245" t="s">
        <v>2822</v>
      </c>
      <c r="D512" s="345">
        <v>150</v>
      </c>
      <c r="E512" s="339">
        <v>2.2166000000000001</v>
      </c>
    </row>
    <row r="513" spans="1:5" x14ac:dyDescent="0.2">
      <c r="A513" s="758"/>
      <c r="B513" s="761"/>
      <c r="C513" s="245" t="s">
        <v>2823</v>
      </c>
      <c r="D513" s="345">
        <v>823</v>
      </c>
      <c r="E513" s="339">
        <v>2.2637</v>
      </c>
    </row>
    <row r="514" spans="1:5" x14ac:dyDescent="0.2">
      <c r="A514" s="758"/>
      <c r="B514" s="761"/>
      <c r="C514" s="245" t="s">
        <v>2824</v>
      </c>
      <c r="D514" s="345">
        <v>774</v>
      </c>
      <c r="E514" s="339">
        <v>2.2324999999999999</v>
      </c>
    </row>
    <row r="515" spans="1:5" x14ac:dyDescent="0.2">
      <c r="A515" s="758"/>
      <c r="B515" s="761"/>
      <c r="C515" s="245" t="s">
        <v>2825</v>
      </c>
      <c r="D515" s="343">
        <v>2364</v>
      </c>
      <c r="E515" s="339">
        <v>1.5193000000000001</v>
      </c>
    </row>
    <row r="516" spans="1:5" x14ac:dyDescent="0.2">
      <c r="A516" s="758"/>
      <c r="B516" s="761"/>
      <c r="C516" s="245" t="s">
        <v>2826</v>
      </c>
      <c r="D516" s="343">
        <v>2317</v>
      </c>
      <c r="E516" s="339">
        <v>1.5969</v>
      </c>
    </row>
    <row r="517" spans="1:5" x14ac:dyDescent="0.2">
      <c r="A517" s="758"/>
      <c r="B517" s="761"/>
      <c r="C517" s="245" t="s">
        <v>2827</v>
      </c>
      <c r="D517" s="343">
        <v>6683</v>
      </c>
      <c r="E517" s="339">
        <v>0.47489999999999999</v>
      </c>
    </row>
    <row r="518" spans="1:5" x14ac:dyDescent="0.2">
      <c r="A518" s="758"/>
      <c r="B518" s="761"/>
      <c r="C518" s="245" t="s">
        <v>2828</v>
      </c>
      <c r="D518" s="343">
        <v>6531</v>
      </c>
      <c r="E518" s="339">
        <v>0.95199999999999996</v>
      </c>
    </row>
    <row r="519" spans="1:5" x14ac:dyDescent="0.2">
      <c r="A519" s="758"/>
      <c r="B519" s="761"/>
      <c r="C519" s="245" t="s">
        <v>2829</v>
      </c>
      <c r="D519" s="343">
        <v>1954</v>
      </c>
      <c r="E519" s="339">
        <v>0.84179999999999999</v>
      </c>
    </row>
    <row r="520" spans="1:5" x14ac:dyDescent="0.2">
      <c r="A520" s="758"/>
      <c r="B520" s="761"/>
      <c r="C520" s="245" t="s">
        <v>2830</v>
      </c>
      <c r="D520" s="343">
        <v>4626</v>
      </c>
      <c r="E520" s="339">
        <v>1.0374000000000001</v>
      </c>
    </row>
    <row r="521" spans="1:5" x14ac:dyDescent="0.2">
      <c r="A521" s="759"/>
      <c r="B521" s="762"/>
      <c r="C521" s="245" t="s">
        <v>2831</v>
      </c>
      <c r="D521" s="343">
        <v>26372</v>
      </c>
      <c r="E521" s="344">
        <v>1.0386</v>
      </c>
    </row>
    <row r="522" spans="1:5" x14ac:dyDescent="0.2">
      <c r="A522" s="757" t="s">
        <v>921</v>
      </c>
      <c r="B522" s="760" t="s">
        <v>2695</v>
      </c>
      <c r="C522" s="245" t="s">
        <v>2821</v>
      </c>
      <c r="D522" s="345">
        <v>57</v>
      </c>
      <c r="E522" s="339">
        <v>2.2591999999999999</v>
      </c>
    </row>
    <row r="523" spans="1:5" x14ac:dyDescent="0.2">
      <c r="A523" s="758"/>
      <c r="B523" s="761"/>
      <c r="C523" s="245" t="s">
        <v>2822</v>
      </c>
      <c r="D523" s="345">
        <v>57</v>
      </c>
      <c r="E523" s="339">
        <v>2.2166000000000001</v>
      </c>
    </row>
    <row r="524" spans="1:5" x14ac:dyDescent="0.2">
      <c r="A524" s="758"/>
      <c r="B524" s="761"/>
      <c r="C524" s="245" t="s">
        <v>2823</v>
      </c>
      <c r="D524" s="345">
        <v>458</v>
      </c>
      <c r="E524" s="339">
        <v>2.2637</v>
      </c>
    </row>
    <row r="525" spans="1:5" x14ac:dyDescent="0.2">
      <c r="A525" s="758"/>
      <c r="B525" s="761"/>
      <c r="C525" s="245" t="s">
        <v>2824</v>
      </c>
      <c r="D525" s="345">
        <v>394</v>
      </c>
      <c r="E525" s="339">
        <v>2.2324999999999999</v>
      </c>
    </row>
    <row r="526" spans="1:5" x14ac:dyDescent="0.2">
      <c r="A526" s="758"/>
      <c r="B526" s="761"/>
      <c r="C526" s="245" t="s">
        <v>2825</v>
      </c>
      <c r="D526" s="343">
        <v>1490</v>
      </c>
      <c r="E526" s="339">
        <v>1.5193000000000001</v>
      </c>
    </row>
    <row r="527" spans="1:5" x14ac:dyDescent="0.2">
      <c r="A527" s="758"/>
      <c r="B527" s="761"/>
      <c r="C527" s="245" t="s">
        <v>2826</v>
      </c>
      <c r="D527" s="343">
        <v>1398</v>
      </c>
      <c r="E527" s="339">
        <v>1.5969</v>
      </c>
    </row>
    <row r="528" spans="1:5" x14ac:dyDescent="0.2">
      <c r="A528" s="758"/>
      <c r="B528" s="761"/>
      <c r="C528" s="245" t="s">
        <v>2827</v>
      </c>
      <c r="D528" s="343">
        <v>5735</v>
      </c>
      <c r="E528" s="339">
        <v>0.47489999999999999</v>
      </c>
    </row>
    <row r="529" spans="1:5" x14ac:dyDescent="0.2">
      <c r="A529" s="758"/>
      <c r="B529" s="761"/>
      <c r="C529" s="245" t="s">
        <v>2828</v>
      </c>
      <c r="D529" s="343">
        <v>4364</v>
      </c>
      <c r="E529" s="339">
        <v>0.95199999999999996</v>
      </c>
    </row>
    <row r="530" spans="1:5" x14ac:dyDescent="0.2">
      <c r="A530" s="758"/>
      <c r="B530" s="761"/>
      <c r="C530" s="245" t="s">
        <v>2829</v>
      </c>
      <c r="D530" s="343">
        <v>1706</v>
      </c>
      <c r="E530" s="339">
        <v>0.84179999999999999</v>
      </c>
    </row>
    <row r="531" spans="1:5" x14ac:dyDescent="0.2">
      <c r="A531" s="758"/>
      <c r="B531" s="761"/>
      <c r="C531" s="245" t="s">
        <v>2830</v>
      </c>
      <c r="D531" s="343">
        <v>3656</v>
      </c>
      <c r="E531" s="339">
        <v>1.0374000000000001</v>
      </c>
    </row>
    <row r="532" spans="1:5" x14ac:dyDescent="0.2">
      <c r="A532" s="759"/>
      <c r="B532" s="762"/>
      <c r="C532" s="245" t="s">
        <v>2831</v>
      </c>
      <c r="D532" s="343">
        <v>19315</v>
      </c>
      <c r="E532" s="344">
        <v>0.97199999999999998</v>
      </c>
    </row>
    <row r="533" spans="1:5" x14ac:dyDescent="0.2">
      <c r="A533" s="757" t="s">
        <v>922</v>
      </c>
      <c r="B533" s="760" t="s">
        <v>2696</v>
      </c>
      <c r="C533" s="245" t="s">
        <v>2821</v>
      </c>
      <c r="D533" s="345">
        <v>69</v>
      </c>
      <c r="E533" s="339">
        <v>2.2591999999999999</v>
      </c>
    </row>
    <row r="534" spans="1:5" x14ac:dyDescent="0.2">
      <c r="A534" s="758"/>
      <c r="B534" s="761"/>
      <c r="C534" s="245" t="s">
        <v>2822</v>
      </c>
      <c r="D534" s="345">
        <v>71</v>
      </c>
      <c r="E534" s="339">
        <v>2.2166000000000001</v>
      </c>
    </row>
    <row r="535" spans="1:5" x14ac:dyDescent="0.2">
      <c r="A535" s="758"/>
      <c r="B535" s="761"/>
      <c r="C535" s="245" t="s">
        <v>2823</v>
      </c>
      <c r="D535" s="345">
        <v>403</v>
      </c>
      <c r="E535" s="339">
        <v>2.2637</v>
      </c>
    </row>
    <row r="536" spans="1:5" x14ac:dyDescent="0.2">
      <c r="A536" s="758"/>
      <c r="B536" s="761"/>
      <c r="C536" s="245" t="s">
        <v>2824</v>
      </c>
      <c r="D536" s="345">
        <v>353</v>
      </c>
      <c r="E536" s="339">
        <v>2.2324999999999999</v>
      </c>
    </row>
    <row r="537" spans="1:5" x14ac:dyDescent="0.2">
      <c r="A537" s="758"/>
      <c r="B537" s="761"/>
      <c r="C537" s="245" t="s">
        <v>2825</v>
      </c>
      <c r="D537" s="343">
        <v>1222</v>
      </c>
      <c r="E537" s="339">
        <v>1.5193000000000001</v>
      </c>
    </row>
    <row r="538" spans="1:5" x14ac:dyDescent="0.2">
      <c r="A538" s="758"/>
      <c r="B538" s="761"/>
      <c r="C538" s="245" t="s">
        <v>2826</v>
      </c>
      <c r="D538" s="343">
        <v>1167</v>
      </c>
      <c r="E538" s="339">
        <v>1.5969</v>
      </c>
    </row>
    <row r="539" spans="1:5" x14ac:dyDescent="0.2">
      <c r="A539" s="758"/>
      <c r="B539" s="761"/>
      <c r="C539" s="245" t="s">
        <v>2827</v>
      </c>
      <c r="D539" s="343">
        <v>4905</v>
      </c>
      <c r="E539" s="339">
        <v>0.47489999999999999</v>
      </c>
    </row>
    <row r="540" spans="1:5" x14ac:dyDescent="0.2">
      <c r="A540" s="758"/>
      <c r="B540" s="761"/>
      <c r="C540" s="245" t="s">
        <v>2828</v>
      </c>
      <c r="D540" s="343">
        <v>3847</v>
      </c>
      <c r="E540" s="339">
        <v>0.95199999999999996</v>
      </c>
    </row>
    <row r="541" spans="1:5" x14ac:dyDescent="0.2">
      <c r="A541" s="758"/>
      <c r="B541" s="761"/>
      <c r="C541" s="245" t="s">
        <v>2829</v>
      </c>
      <c r="D541" s="343">
        <v>1715</v>
      </c>
      <c r="E541" s="339">
        <v>0.84179999999999999</v>
      </c>
    </row>
    <row r="542" spans="1:5" x14ac:dyDescent="0.2">
      <c r="A542" s="758"/>
      <c r="B542" s="761"/>
      <c r="C542" s="245" t="s">
        <v>2830</v>
      </c>
      <c r="D542" s="343">
        <v>3669</v>
      </c>
      <c r="E542" s="339">
        <v>1.0374000000000001</v>
      </c>
    </row>
    <row r="543" spans="1:5" x14ac:dyDescent="0.2">
      <c r="A543" s="759"/>
      <c r="B543" s="762"/>
      <c r="C543" s="245" t="s">
        <v>2831</v>
      </c>
      <c r="D543" s="343">
        <v>17421</v>
      </c>
      <c r="E543" s="344">
        <v>0.97440000000000004</v>
      </c>
    </row>
    <row r="544" spans="1:5" x14ac:dyDescent="0.2">
      <c r="A544" s="757" t="s">
        <v>923</v>
      </c>
      <c r="B544" s="760" t="s">
        <v>2832</v>
      </c>
      <c r="C544" s="245" t="s">
        <v>2821</v>
      </c>
      <c r="D544" s="345">
        <v>9</v>
      </c>
      <c r="E544" s="339">
        <v>2.2591999999999999</v>
      </c>
    </row>
    <row r="545" spans="1:5" x14ac:dyDescent="0.2">
      <c r="A545" s="758"/>
      <c r="B545" s="761"/>
      <c r="C545" s="245" t="s">
        <v>2822</v>
      </c>
      <c r="D545" s="345">
        <v>14</v>
      </c>
      <c r="E545" s="339">
        <v>2.2166000000000001</v>
      </c>
    </row>
    <row r="546" spans="1:5" x14ac:dyDescent="0.2">
      <c r="A546" s="758"/>
      <c r="B546" s="761"/>
      <c r="C546" s="245" t="s">
        <v>2823</v>
      </c>
      <c r="D546" s="345">
        <v>893</v>
      </c>
      <c r="E546" s="339">
        <v>2.2637</v>
      </c>
    </row>
    <row r="547" spans="1:5" x14ac:dyDescent="0.2">
      <c r="A547" s="758"/>
      <c r="B547" s="761"/>
      <c r="C547" s="245" t="s">
        <v>2824</v>
      </c>
      <c r="D547" s="345">
        <v>821</v>
      </c>
      <c r="E547" s="339">
        <v>2.2324999999999999</v>
      </c>
    </row>
    <row r="548" spans="1:5" x14ac:dyDescent="0.2">
      <c r="A548" s="758"/>
      <c r="B548" s="761"/>
      <c r="C548" s="245" t="s">
        <v>2825</v>
      </c>
      <c r="D548" s="343">
        <v>2629</v>
      </c>
      <c r="E548" s="339">
        <v>1.5193000000000001</v>
      </c>
    </row>
    <row r="549" spans="1:5" x14ac:dyDescent="0.2">
      <c r="A549" s="758"/>
      <c r="B549" s="761"/>
      <c r="C549" s="245" t="s">
        <v>2826</v>
      </c>
      <c r="D549" s="343">
        <v>2600</v>
      </c>
      <c r="E549" s="339">
        <v>1.5969</v>
      </c>
    </row>
    <row r="550" spans="1:5" x14ac:dyDescent="0.2">
      <c r="A550" s="758"/>
      <c r="B550" s="761"/>
      <c r="C550" s="245" t="s">
        <v>2827</v>
      </c>
      <c r="D550" s="343">
        <v>7422</v>
      </c>
      <c r="E550" s="339">
        <v>0.47489999999999999</v>
      </c>
    </row>
    <row r="551" spans="1:5" x14ac:dyDescent="0.2">
      <c r="A551" s="758"/>
      <c r="B551" s="761"/>
      <c r="C551" s="245" t="s">
        <v>2828</v>
      </c>
      <c r="D551" s="343">
        <v>7454</v>
      </c>
      <c r="E551" s="339">
        <v>0.95199999999999996</v>
      </c>
    </row>
    <row r="552" spans="1:5" x14ac:dyDescent="0.2">
      <c r="A552" s="758"/>
      <c r="B552" s="761"/>
      <c r="C552" s="245" t="s">
        <v>2829</v>
      </c>
      <c r="D552" s="343">
        <v>1694</v>
      </c>
      <c r="E552" s="339">
        <v>0.84179999999999999</v>
      </c>
    </row>
    <row r="553" spans="1:5" x14ac:dyDescent="0.2">
      <c r="A553" s="758"/>
      <c r="B553" s="761"/>
      <c r="C553" s="245" t="s">
        <v>2830</v>
      </c>
      <c r="D553" s="343">
        <v>4181</v>
      </c>
      <c r="E553" s="339">
        <v>1.0374000000000001</v>
      </c>
    </row>
    <row r="554" spans="1:5" x14ac:dyDescent="0.2">
      <c r="A554" s="759"/>
      <c r="B554" s="762"/>
      <c r="C554" s="245" t="s">
        <v>2831</v>
      </c>
      <c r="D554" s="343">
        <v>27717</v>
      </c>
      <c r="E554" s="344">
        <v>1.0259</v>
      </c>
    </row>
    <row r="555" spans="1:5" x14ac:dyDescent="0.2">
      <c r="A555" s="757" t="s">
        <v>924</v>
      </c>
      <c r="B555" s="760" t="s">
        <v>2697</v>
      </c>
      <c r="C555" s="245" t="s">
        <v>2821</v>
      </c>
      <c r="D555" s="342"/>
      <c r="E555" s="339">
        <v>2.2591999999999999</v>
      </c>
    </row>
    <row r="556" spans="1:5" x14ac:dyDescent="0.2">
      <c r="A556" s="758"/>
      <c r="B556" s="761"/>
      <c r="C556" s="245" t="s">
        <v>2822</v>
      </c>
      <c r="D556" s="342"/>
      <c r="E556" s="339">
        <v>2.2166000000000001</v>
      </c>
    </row>
    <row r="557" spans="1:5" x14ac:dyDescent="0.2">
      <c r="A557" s="758"/>
      <c r="B557" s="761"/>
      <c r="C557" s="245" t="s">
        <v>2823</v>
      </c>
      <c r="D557" s="342"/>
      <c r="E557" s="339">
        <v>2.2637</v>
      </c>
    </row>
    <row r="558" spans="1:5" x14ac:dyDescent="0.2">
      <c r="A558" s="758"/>
      <c r="B558" s="761"/>
      <c r="C558" s="245" t="s">
        <v>2824</v>
      </c>
      <c r="D558" s="342"/>
      <c r="E558" s="339">
        <v>2.2324999999999999</v>
      </c>
    </row>
    <row r="559" spans="1:5" x14ac:dyDescent="0.2">
      <c r="A559" s="758"/>
      <c r="B559" s="761"/>
      <c r="C559" s="245" t="s">
        <v>2825</v>
      </c>
      <c r="D559" s="345">
        <v>290</v>
      </c>
      <c r="E559" s="339">
        <v>1.5193000000000001</v>
      </c>
    </row>
    <row r="560" spans="1:5" x14ac:dyDescent="0.2">
      <c r="A560" s="758"/>
      <c r="B560" s="761"/>
      <c r="C560" s="245" t="s">
        <v>2826</v>
      </c>
      <c r="D560" s="345">
        <v>217</v>
      </c>
      <c r="E560" s="339">
        <v>1.5969</v>
      </c>
    </row>
    <row r="561" spans="1:5" x14ac:dyDescent="0.2">
      <c r="A561" s="758"/>
      <c r="B561" s="761"/>
      <c r="C561" s="245" t="s">
        <v>2827</v>
      </c>
      <c r="D561" s="343">
        <v>4732</v>
      </c>
      <c r="E561" s="339">
        <v>0.47489999999999999</v>
      </c>
    </row>
    <row r="562" spans="1:5" x14ac:dyDescent="0.2">
      <c r="A562" s="758"/>
      <c r="B562" s="761"/>
      <c r="C562" s="245" t="s">
        <v>2828</v>
      </c>
      <c r="D562" s="343">
        <v>5081</v>
      </c>
      <c r="E562" s="339">
        <v>0.95199999999999996</v>
      </c>
    </row>
    <row r="563" spans="1:5" x14ac:dyDescent="0.2">
      <c r="A563" s="758"/>
      <c r="B563" s="761"/>
      <c r="C563" s="245" t="s">
        <v>2829</v>
      </c>
      <c r="D563" s="342"/>
      <c r="E563" s="339">
        <v>0.84179999999999999</v>
      </c>
    </row>
    <row r="564" spans="1:5" x14ac:dyDescent="0.2">
      <c r="A564" s="758"/>
      <c r="B564" s="761"/>
      <c r="C564" s="245" t="s">
        <v>2830</v>
      </c>
      <c r="D564" s="342"/>
      <c r="E564" s="339">
        <v>1.0374000000000001</v>
      </c>
    </row>
    <row r="565" spans="1:5" x14ac:dyDescent="0.2">
      <c r="A565" s="759"/>
      <c r="B565" s="762"/>
      <c r="C565" s="245" t="s">
        <v>2831</v>
      </c>
      <c r="D565" s="343">
        <v>10320</v>
      </c>
      <c r="E565" s="344">
        <v>0.76270000000000004</v>
      </c>
    </row>
    <row r="566" spans="1:5" x14ac:dyDescent="0.2">
      <c r="A566" s="757" t="s">
        <v>925</v>
      </c>
      <c r="B566" s="760" t="s">
        <v>2698</v>
      </c>
      <c r="C566" s="245" t="s">
        <v>2821</v>
      </c>
      <c r="D566" s="342"/>
      <c r="E566" s="339">
        <v>2.2591999999999999</v>
      </c>
    </row>
    <row r="567" spans="1:5" x14ac:dyDescent="0.2">
      <c r="A567" s="758"/>
      <c r="B567" s="761"/>
      <c r="C567" s="245" t="s">
        <v>2822</v>
      </c>
      <c r="D567" s="342"/>
      <c r="E567" s="339">
        <v>2.2166000000000001</v>
      </c>
    </row>
    <row r="568" spans="1:5" x14ac:dyDescent="0.2">
      <c r="A568" s="758"/>
      <c r="B568" s="761"/>
      <c r="C568" s="245" t="s">
        <v>2823</v>
      </c>
      <c r="D568" s="342"/>
      <c r="E568" s="339">
        <v>2.2637</v>
      </c>
    </row>
    <row r="569" spans="1:5" x14ac:dyDescent="0.2">
      <c r="A569" s="758"/>
      <c r="B569" s="761"/>
      <c r="C569" s="245" t="s">
        <v>2824</v>
      </c>
      <c r="D569" s="342"/>
      <c r="E569" s="339">
        <v>2.2324999999999999</v>
      </c>
    </row>
    <row r="570" spans="1:5" x14ac:dyDescent="0.2">
      <c r="A570" s="758"/>
      <c r="B570" s="761"/>
      <c r="C570" s="245" t="s">
        <v>2825</v>
      </c>
      <c r="D570" s="345">
        <v>482</v>
      </c>
      <c r="E570" s="339">
        <v>1.5193000000000001</v>
      </c>
    </row>
    <row r="571" spans="1:5" x14ac:dyDescent="0.2">
      <c r="A571" s="758"/>
      <c r="B571" s="761"/>
      <c r="C571" s="245" t="s">
        <v>2826</v>
      </c>
      <c r="D571" s="345">
        <v>457</v>
      </c>
      <c r="E571" s="339">
        <v>1.5969</v>
      </c>
    </row>
    <row r="572" spans="1:5" x14ac:dyDescent="0.2">
      <c r="A572" s="758"/>
      <c r="B572" s="761"/>
      <c r="C572" s="245" t="s">
        <v>2827</v>
      </c>
      <c r="D572" s="343">
        <v>7428</v>
      </c>
      <c r="E572" s="339">
        <v>0.47489999999999999</v>
      </c>
    </row>
    <row r="573" spans="1:5" x14ac:dyDescent="0.2">
      <c r="A573" s="758"/>
      <c r="B573" s="761"/>
      <c r="C573" s="245" t="s">
        <v>2828</v>
      </c>
      <c r="D573" s="343">
        <v>4815</v>
      </c>
      <c r="E573" s="339">
        <v>0.95199999999999996</v>
      </c>
    </row>
    <row r="574" spans="1:5" x14ac:dyDescent="0.2">
      <c r="A574" s="758"/>
      <c r="B574" s="761"/>
      <c r="C574" s="245" t="s">
        <v>2829</v>
      </c>
      <c r="D574" s="343">
        <v>1778</v>
      </c>
      <c r="E574" s="339">
        <v>0.84179999999999999</v>
      </c>
    </row>
    <row r="575" spans="1:5" x14ac:dyDescent="0.2">
      <c r="A575" s="758"/>
      <c r="B575" s="761"/>
      <c r="C575" s="245" t="s">
        <v>2830</v>
      </c>
      <c r="D575" s="343">
        <v>4046</v>
      </c>
      <c r="E575" s="339">
        <v>1.0374000000000001</v>
      </c>
    </row>
    <row r="576" spans="1:5" x14ac:dyDescent="0.2">
      <c r="A576" s="759"/>
      <c r="B576" s="762"/>
      <c r="C576" s="245" t="s">
        <v>2831</v>
      </c>
      <c r="D576" s="343">
        <v>19006</v>
      </c>
      <c r="E576" s="344">
        <v>0.80330000000000001</v>
      </c>
    </row>
    <row r="577" spans="1:5" x14ac:dyDescent="0.2">
      <c r="A577" s="757" t="s">
        <v>926</v>
      </c>
      <c r="B577" s="760" t="s">
        <v>2699</v>
      </c>
      <c r="C577" s="245" t="s">
        <v>2821</v>
      </c>
      <c r="D577" s="342"/>
      <c r="E577" s="339">
        <v>2.2591999999999999</v>
      </c>
    </row>
    <row r="578" spans="1:5" x14ac:dyDescent="0.2">
      <c r="A578" s="758"/>
      <c r="B578" s="761"/>
      <c r="C578" s="245" t="s">
        <v>2822</v>
      </c>
      <c r="D578" s="342"/>
      <c r="E578" s="339">
        <v>2.2166000000000001</v>
      </c>
    </row>
    <row r="579" spans="1:5" x14ac:dyDescent="0.2">
      <c r="A579" s="758"/>
      <c r="B579" s="761"/>
      <c r="C579" s="245" t="s">
        <v>2823</v>
      </c>
      <c r="D579" s="342"/>
      <c r="E579" s="339">
        <v>2.2637</v>
      </c>
    </row>
    <row r="580" spans="1:5" x14ac:dyDescent="0.2">
      <c r="A580" s="758"/>
      <c r="B580" s="761"/>
      <c r="C580" s="245" t="s">
        <v>2824</v>
      </c>
      <c r="D580" s="342"/>
      <c r="E580" s="339">
        <v>2.2324999999999999</v>
      </c>
    </row>
    <row r="581" spans="1:5" x14ac:dyDescent="0.2">
      <c r="A581" s="758"/>
      <c r="B581" s="761"/>
      <c r="C581" s="245" t="s">
        <v>2825</v>
      </c>
      <c r="D581" s="345">
        <v>1</v>
      </c>
      <c r="E581" s="339">
        <v>1.5193000000000001</v>
      </c>
    </row>
    <row r="582" spans="1:5" x14ac:dyDescent="0.2">
      <c r="A582" s="758"/>
      <c r="B582" s="761"/>
      <c r="C582" s="245" t="s">
        <v>2826</v>
      </c>
      <c r="D582" s="345">
        <v>1</v>
      </c>
      <c r="E582" s="339">
        <v>1.5969</v>
      </c>
    </row>
    <row r="583" spans="1:5" x14ac:dyDescent="0.2">
      <c r="A583" s="758"/>
      <c r="B583" s="761"/>
      <c r="C583" s="245" t="s">
        <v>2827</v>
      </c>
      <c r="D583" s="343">
        <v>8898</v>
      </c>
      <c r="E583" s="339">
        <v>0.47489999999999999</v>
      </c>
    </row>
    <row r="584" spans="1:5" x14ac:dyDescent="0.2">
      <c r="A584" s="758"/>
      <c r="B584" s="761"/>
      <c r="C584" s="245" t="s">
        <v>2828</v>
      </c>
      <c r="D584" s="343">
        <v>7378</v>
      </c>
      <c r="E584" s="339">
        <v>0.95199999999999996</v>
      </c>
    </row>
    <row r="585" spans="1:5" x14ac:dyDescent="0.2">
      <c r="A585" s="758"/>
      <c r="B585" s="761"/>
      <c r="C585" s="245" t="s">
        <v>2829</v>
      </c>
      <c r="D585" s="343">
        <v>2257</v>
      </c>
      <c r="E585" s="339">
        <v>0.84179999999999999</v>
      </c>
    </row>
    <row r="586" spans="1:5" x14ac:dyDescent="0.2">
      <c r="A586" s="758"/>
      <c r="B586" s="761"/>
      <c r="C586" s="245" t="s">
        <v>2830</v>
      </c>
      <c r="D586" s="343">
        <v>5781</v>
      </c>
      <c r="E586" s="339">
        <v>1.0374000000000001</v>
      </c>
    </row>
    <row r="587" spans="1:5" x14ac:dyDescent="0.2">
      <c r="A587" s="759"/>
      <c r="B587" s="762"/>
      <c r="C587" s="245" t="s">
        <v>2831</v>
      </c>
      <c r="D587" s="343">
        <v>24316</v>
      </c>
      <c r="E587" s="344">
        <v>0.78749999999999998</v>
      </c>
    </row>
    <row r="588" spans="1:5" x14ac:dyDescent="0.2">
      <c r="A588" s="757" t="s">
        <v>927</v>
      </c>
      <c r="B588" s="760" t="s">
        <v>2700</v>
      </c>
      <c r="C588" s="245" t="s">
        <v>2821</v>
      </c>
      <c r="D588" s="342"/>
      <c r="E588" s="339">
        <v>2.2591999999999999</v>
      </c>
    </row>
    <row r="589" spans="1:5" x14ac:dyDescent="0.2">
      <c r="A589" s="758"/>
      <c r="B589" s="761"/>
      <c r="C589" s="245" t="s">
        <v>2822</v>
      </c>
      <c r="D589" s="342"/>
      <c r="E589" s="339">
        <v>2.2166000000000001</v>
      </c>
    </row>
    <row r="590" spans="1:5" x14ac:dyDescent="0.2">
      <c r="A590" s="758"/>
      <c r="B590" s="761"/>
      <c r="C590" s="245" t="s">
        <v>2823</v>
      </c>
      <c r="D590" s="342"/>
      <c r="E590" s="339">
        <v>2.2637</v>
      </c>
    </row>
    <row r="591" spans="1:5" x14ac:dyDescent="0.2">
      <c r="A591" s="758"/>
      <c r="B591" s="761"/>
      <c r="C591" s="245" t="s">
        <v>2824</v>
      </c>
      <c r="D591" s="342"/>
      <c r="E591" s="339">
        <v>2.2324999999999999</v>
      </c>
    </row>
    <row r="592" spans="1:5" x14ac:dyDescent="0.2">
      <c r="A592" s="758"/>
      <c r="B592" s="761"/>
      <c r="C592" s="245" t="s">
        <v>2825</v>
      </c>
      <c r="D592" s="342"/>
      <c r="E592" s="339">
        <v>1.5193000000000001</v>
      </c>
    </row>
    <row r="593" spans="1:5" x14ac:dyDescent="0.2">
      <c r="A593" s="758"/>
      <c r="B593" s="761"/>
      <c r="C593" s="245" t="s">
        <v>2826</v>
      </c>
      <c r="D593" s="342"/>
      <c r="E593" s="339">
        <v>1.5969</v>
      </c>
    </row>
    <row r="594" spans="1:5" x14ac:dyDescent="0.2">
      <c r="A594" s="758"/>
      <c r="B594" s="761"/>
      <c r="C594" s="245" t="s">
        <v>2827</v>
      </c>
      <c r="D594" s="343">
        <v>2636</v>
      </c>
      <c r="E594" s="339">
        <v>0.47489999999999999</v>
      </c>
    </row>
    <row r="595" spans="1:5" x14ac:dyDescent="0.2">
      <c r="A595" s="758"/>
      <c r="B595" s="761"/>
      <c r="C595" s="245" t="s">
        <v>2828</v>
      </c>
      <c r="D595" s="343">
        <v>1470</v>
      </c>
      <c r="E595" s="339">
        <v>0.95199999999999996</v>
      </c>
    </row>
    <row r="596" spans="1:5" x14ac:dyDescent="0.2">
      <c r="A596" s="758"/>
      <c r="B596" s="761"/>
      <c r="C596" s="245" t="s">
        <v>2829</v>
      </c>
      <c r="D596" s="345">
        <v>580</v>
      </c>
      <c r="E596" s="339">
        <v>0.84179999999999999</v>
      </c>
    </row>
    <row r="597" spans="1:5" x14ac:dyDescent="0.2">
      <c r="A597" s="758"/>
      <c r="B597" s="761"/>
      <c r="C597" s="245" t="s">
        <v>2830</v>
      </c>
      <c r="D597" s="343">
        <v>1097</v>
      </c>
      <c r="E597" s="339">
        <v>1.0374000000000001</v>
      </c>
    </row>
    <row r="598" spans="1:5" x14ac:dyDescent="0.2">
      <c r="A598" s="759"/>
      <c r="B598" s="762"/>
      <c r="C598" s="245" t="s">
        <v>2831</v>
      </c>
      <c r="D598" s="343">
        <v>5783</v>
      </c>
      <c r="E598" s="344">
        <v>0.73970000000000002</v>
      </c>
    </row>
    <row r="599" spans="1:5" x14ac:dyDescent="0.2">
      <c r="A599" s="757" t="s">
        <v>928</v>
      </c>
      <c r="B599" s="760" t="s">
        <v>2701</v>
      </c>
      <c r="C599" s="245" t="s">
        <v>2821</v>
      </c>
      <c r="D599" s="342"/>
      <c r="E599" s="339">
        <v>2.2591999999999999</v>
      </c>
    </row>
    <row r="600" spans="1:5" x14ac:dyDescent="0.2">
      <c r="A600" s="758"/>
      <c r="B600" s="761"/>
      <c r="C600" s="245" t="s">
        <v>2822</v>
      </c>
      <c r="D600" s="342"/>
      <c r="E600" s="339">
        <v>2.2166000000000001</v>
      </c>
    </row>
    <row r="601" spans="1:5" x14ac:dyDescent="0.2">
      <c r="A601" s="758"/>
      <c r="B601" s="761"/>
      <c r="C601" s="245" t="s">
        <v>2823</v>
      </c>
      <c r="D601" s="342"/>
      <c r="E601" s="339">
        <v>2.2637</v>
      </c>
    </row>
    <row r="602" spans="1:5" x14ac:dyDescent="0.2">
      <c r="A602" s="758"/>
      <c r="B602" s="761"/>
      <c r="C602" s="245" t="s">
        <v>2824</v>
      </c>
      <c r="D602" s="342"/>
      <c r="E602" s="339">
        <v>2.2324999999999999</v>
      </c>
    </row>
    <row r="603" spans="1:5" x14ac:dyDescent="0.2">
      <c r="A603" s="758"/>
      <c r="B603" s="761"/>
      <c r="C603" s="245" t="s">
        <v>2825</v>
      </c>
      <c r="D603" s="342"/>
      <c r="E603" s="339">
        <v>1.5193000000000001</v>
      </c>
    </row>
    <row r="604" spans="1:5" x14ac:dyDescent="0.2">
      <c r="A604" s="758"/>
      <c r="B604" s="761"/>
      <c r="C604" s="245" t="s">
        <v>2826</v>
      </c>
      <c r="D604" s="342"/>
      <c r="E604" s="339">
        <v>1.5969</v>
      </c>
    </row>
    <row r="605" spans="1:5" x14ac:dyDescent="0.2">
      <c r="A605" s="758"/>
      <c r="B605" s="761"/>
      <c r="C605" s="245" t="s">
        <v>2827</v>
      </c>
      <c r="D605" s="343">
        <v>1586</v>
      </c>
      <c r="E605" s="339">
        <v>0.47489999999999999</v>
      </c>
    </row>
    <row r="606" spans="1:5" x14ac:dyDescent="0.2">
      <c r="A606" s="758"/>
      <c r="B606" s="761"/>
      <c r="C606" s="245" t="s">
        <v>2828</v>
      </c>
      <c r="D606" s="345">
        <v>782</v>
      </c>
      <c r="E606" s="339">
        <v>0.95199999999999996</v>
      </c>
    </row>
    <row r="607" spans="1:5" x14ac:dyDescent="0.2">
      <c r="A607" s="758"/>
      <c r="B607" s="761"/>
      <c r="C607" s="245" t="s">
        <v>2829</v>
      </c>
      <c r="D607" s="345">
        <v>526</v>
      </c>
      <c r="E607" s="339">
        <v>0.84179999999999999</v>
      </c>
    </row>
    <row r="608" spans="1:5" x14ac:dyDescent="0.2">
      <c r="A608" s="758"/>
      <c r="B608" s="761"/>
      <c r="C608" s="245" t="s">
        <v>2830</v>
      </c>
      <c r="D608" s="345">
        <v>929</v>
      </c>
      <c r="E608" s="339">
        <v>1.0374000000000001</v>
      </c>
    </row>
    <row r="609" spans="1:5" x14ac:dyDescent="0.2">
      <c r="A609" s="759"/>
      <c r="B609" s="762"/>
      <c r="C609" s="245" t="s">
        <v>2831</v>
      </c>
      <c r="D609" s="343">
        <v>3823</v>
      </c>
      <c r="E609" s="344">
        <v>0.75970000000000004</v>
      </c>
    </row>
    <row r="610" spans="1:5" x14ac:dyDescent="0.2">
      <c r="A610" s="757" t="s">
        <v>934</v>
      </c>
      <c r="B610" s="760" t="s">
        <v>2702</v>
      </c>
      <c r="C610" s="245" t="s">
        <v>2821</v>
      </c>
      <c r="D610" s="342"/>
      <c r="E610" s="339">
        <v>2.2591999999999999</v>
      </c>
    </row>
    <row r="611" spans="1:5" x14ac:dyDescent="0.2">
      <c r="A611" s="758"/>
      <c r="B611" s="761"/>
      <c r="C611" s="245" t="s">
        <v>2822</v>
      </c>
      <c r="D611" s="342"/>
      <c r="E611" s="339">
        <v>2.2166000000000001</v>
      </c>
    </row>
    <row r="612" spans="1:5" x14ac:dyDescent="0.2">
      <c r="A612" s="758"/>
      <c r="B612" s="761"/>
      <c r="C612" s="245" t="s">
        <v>2823</v>
      </c>
      <c r="D612" s="342"/>
      <c r="E612" s="339">
        <v>2.2637</v>
      </c>
    </row>
    <row r="613" spans="1:5" x14ac:dyDescent="0.2">
      <c r="A613" s="758"/>
      <c r="B613" s="761"/>
      <c r="C613" s="245" t="s">
        <v>2824</v>
      </c>
      <c r="D613" s="342"/>
      <c r="E613" s="339">
        <v>2.2324999999999999</v>
      </c>
    </row>
    <row r="614" spans="1:5" x14ac:dyDescent="0.2">
      <c r="A614" s="758"/>
      <c r="B614" s="761"/>
      <c r="C614" s="245" t="s">
        <v>2825</v>
      </c>
      <c r="D614" s="345">
        <v>19</v>
      </c>
      <c r="E614" s="339">
        <v>1.5193000000000001</v>
      </c>
    </row>
    <row r="615" spans="1:5" x14ac:dyDescent="0.2">
      <c r="A615" s="758"/>
      <c r="B615" s="761"/>
      <c r="C615" s="245" t="s">
        <v>2826</v>
      </c>
      <c r="D615" s="342"/>
      <c r="E615" s="339">
        <v>1.5969</v>
      </c>
    </row>
    <row r="616" spans="1:5" x14ac:dyDescent="0.2">
      <c r="A616" s="758"/>
      <c r="B616" s="761"/>
      <c r="C616" s="245" t="s">
        <v>2827</v>
      </c>
      <c r="D616" s="345">
        <v>198</v>
      </c>
      <c r="E616" s="339">
        <v>0.47489999999999999</v>
      </c>
    </row>
    <row r="617" spans="1:5" x14ac:dyDescent="0.2">
      <c r="A617" s="758"/>
      <c r="B617" s="761"/>
      <c r="C617" s="245" t="s">
        <v>2828</v>
      </c>
      <c r="D617" s="345">
        <v>31</v>
      </c>
      <c r="E617" s="339">
        <v>0.95199999999999996</v>
      </c>
    </row>
    <row r="618" spans="1:5" x14ac:dyDescent="0.2">
      <c r="A618" s="758"/>
      <c r="B618" s="761"/>
      <c r="C618" s="245" t="s">
        <v>2829</v>
      </c>
      <c r="D618" s="345">
        <v>184</v>
      </c>
      <c r="E618" s="339">
        <v>0.84179999999999999</v>
      </c>
    </row>
    <row r="619" spans="1:5" x14ac:dyDescent="0.2">
      <c r="A619" s="758"/>
      <c r="B619" s="761"/>
      <c r="C619" s="245" t="s">
        <v>2830</v>
      </c>
      <c r="D619" s="345">
        <v>49</v>
      </c>
      <c r="E619" s="339">
        <v>1.0374000000000001</v>
      </c>
    </row>
    <row r="620" spans="1:5" x14ac:dyDescent="0.2">
      <c r="A620" s="759"/>
      <c r="B620" s="762"/>
      <c r="C620" s="245" t="s">
        <v>2831</v>
      </c>
      <c r="D620" s="345">
        <v>481</v>
      </c>
      <c r="E620" s="344">
        <v>0.74460000000000004</v>
      </c>
    </row>
    <row r="621" spans="1:5" x14ac:dyDescent="0.2">
      <c r="A621" s="757" t="s">
        <v>935</v>
      </c>
      <c r="B621" s="760" t="s">
        <v>2703</v>
      </c>
      <c r="C621" s="245" t="s">
        <v>2821</v>
      </c>
      <c r="D621" s="342"/>
      <c r="E621" s="339">
        <v>2.2591999999999999</v>
      </c>
    </row>
    <row r="622" spans="1:5" x14ac:dyDescent="0.2">
      <c r="A622" s="758"/>
      <c r="B622" s="761"/>
      <c r="C622" s="245" t="s">
        <v>2822</v>
      </c>
      <c r="D622" s="342"/>
      <c r="E622" s="339">
        <v>2.2166000000000001</v>
      </c>
    </row>
    <row r="623" spans="1:5" x14ac:dyDescent="0.2">
      <c r="A623" s="758"/>
      <c r="B623" s="761"/>
      <c r="C623" s="245" t="s">
        <v>2823</v>
      </c>
      <c r="D623" s="342"/>
      <c r="E623" s="339">
        <v>2.2637</v>
      </c>
    </row>
    <row r="624" spans="1:5" x14ac:dyDescent="0.2">
      <c r="A624" s="758"/>
      <c r="B624" s="761"/>
      <c r="C624" s="245" t="s">
        <v>2824</v>
      </c>
      <c r="D624" s="342"/>
      <c r="E624" s="339">
        <v>2.2324999999999999</v>
      </c>
    </row>
    <row r="625" spans="1:5" x14ac:dyDescent="0.2">
      <c r="A625" s="758"/>
      <c r="B625" s="761"/>
      <c r="C625" s="245" t="s">
        <v>2825</v>
      </c>
      <c r="D625" s="342"/>
      <c r="E625" s="339">
        <v>1.5193000000000001</v>
      </c>
    </row>
    <row r="626" spans="1:5" x14ac:dyDescent="0.2">
      <c r="A626" s="758"/>
      <c r="B626" s="761"/>
      <c r="C626" s="245" t="s">
        <v>2826</v>
      </c>
      <c r="D626" s="342"/>
      <c r="E626" s="339">
        <v>1.5969</v>
      </c>
    </row>
    <row r="627" spans="1:5" x14ac:dyDescent="0.2">
      <c r="A627" s="758"/>
      <c r="B627" s="761"/>
      <c r="C627" s="245" t="s">
        <v>2827</v>
      </c>
      <c r="D627" s="343">
        <v>5356</v>
      </c>
      <c r="E627" s="339">
        <v>0.47489999999999999</v>
      </c>
    </row>
    <row r="628" spans="1:5" x14ac:dyDescent="0.2">
      <c r="A628" s="758"/>
      <c r="B628" s="761"/>
      <c r="C628" s="245" t="s">
        <v>2828</v>
      </c>
      <c r="D628" s="345">
        <v>806</v>
      </c>
      <c r="E628" s="339">
        <v>0.95199999999999996</v>
      </c>
    </row>
    <row r="629" spans="1:5" x14ac:dyDescent="0.2">
      <c r="A629" s="758"/>
      <c r="B629" s="761"/>
      <c r="C629" s="245" t="s">
        <v>2829</v>
      </c>
      <c r="D629" s="345">
        <v>234</v>
      </c>
      <c r="E629" s="339">
        <v>0.84179999999999999</v>
      </c>
    </row>
    <row r="630" spans="1:5" x14ac:dyDescent="0.2">
      <c r="A630" s="758"/>
      <c r="B630" s="761"/>
      <c r="C630" s="245" t="s">
        <v>2830</v>
      </c>
      <c r="D630" s="345">
        <v>247</v>
      </c>
      <c r="E630" s="339">
        <v>1.0374000000000001</v>
      </c>
    </row>
    <row r="631" spans="1:5" x14ac:dyDescent="0.2">
      <c r="A631" s="759"/>
      <c r="B631" s="762"/>
      <c r="C631" s="245" t="s">
        <v>2831</v>
      </c>
      <c r="D631" s="343">
        <v>6643</v>
      </c>
      <c r="E631" s="344">
        <v>0.56659999999999999</v>
      </c>
    </row>
    <row r="632" spans="1:5" x14ac:dyDescent="0.2">
      <c r="A632" s="757" t="s">
        <v>936</v>
      </c>
      <c r="B632" s="760" t="s">
        <v>2704</v>
      </c>
      <c r="C632" s="245" t="s">
        <v>2821</v>
      </c>
      <c r="D632" s="342"/>
      <c r="E632" s="339">
        <v>2.2591999999999999</v>
      </c>
    </row>
    <row r="633" spans="1:5" x14ac:dyDescent="0.2">
      <c r="A633" s="758"/>
      <c r="B633" s="761"/>
      <c r="C633" s="245" t="s">
        <v>2822</v>
      </c>
      <c r="D633" s="342"/>
      <c r="E633" s="339">
        <v>2.2166000000000001</v>
      </c>
    </row>
    <row r="634" spans="1:5" x14ac:dyDescent="0.2">
      <c r="A634" s="758"/>
      <c r="B634" s="761"/>
      <c r="C634" s="245" t="s">
        <v>2823</v>
      </c>
      <c r="D634" s="342"/>
      <c r="E634" s="339">
        <v>2.2637</v>
      </c>
    </row>
    <row r="635" spans="1:5" x14ac:dyDescent="0.2">
      <c r="A635" s="758"/>
      <c r="B635" s="761"/>
      <c r="C635" s="245" t="s">
        <v>2824</v>
      </c>
      <c r="D635" s="342"/>
      <c r="E635" s="339">
        <v>2.2324999999999999</v>
      </c>
    </row>
    <row r="636" spans="1:5" x14ac:dyDescent="0.2">
      <c r="A636" s="758"/>
      <c r="B636" s="761"/>
      <c r="C636" s="245" t="s">
        <v>2825</v>
      </c>
      <c r="D636" s="345">
        <v>75</v>
      </c>
      <c r="E636" s="339">
        <v>1.5193000000000001</v>
      </c>
    </row>
    <row r="637" spans="1:5" x14ac:dyDescent="0.2">
      <c r="A637" s="758"/>
      <c r="B637" s="761"/>
      <c r="C637" s="245" t="s">
        <v>2826</v>
      </c>
      <c r="D637" s="345">
        <v>72</v>
      </c>
      <c r="E637" s="339">
        <v>1.5969</v>
      </c>
    </row>
    <row r="638" spans="1:5" x14ac:dyDescent="0.2">
      <c r="A638" s="758"/>
      <c r="B638" s="761"/>
      <c r="C638" s="245" t="s">
        <v>2827</v>
      </c>
      <c r="D638" s="345">
        <v>757</v>
      </c>
      <c r="E638" s="339">
        <v>0.47489999999999999</v>
      </c>
    </row>
    <row r="639" spans="1:5" x14ac:dyDescent="0.2">
      <c r="A639" s="758"/>
      <c r="B639" s="761"/>
      <c r="C639" s="245" t="s">
        <v>2828</v>
      </c>
      <c r="D639" s="345">
        <v>449</v>
      </c>
      <c r="E639" s="339">
        <v>0.95199999999999996</v>
      </c>
    </row>
    <row r="640" spans="1:5" x14ac:dyDescent="0.2">
      <c r="A640" s="758"/>
      <c r="B640" s="761"/>
      <c r="C640" s="245" t="s">
        <v>2829</v>
      </c>
      <c r="D640" s="345">
        <v>550</v>
      </c>
      <c r="E640" s="339">
        <v>0.84179999999999999</v>
      </c>
    </row>
    <row r="641" spans="1:5" x14ac:dyDescent="0.2">
      <c r="A641" s="758"/>
      <c r="B641" s="761"/>
      <c r="C641" s="245" t="s">
        <v>2830</v>
      </c>
      <c r="D641" s="345">
        <v>509</v>
      </c>
      <c r="E641" s="339">
        <v>1.0374000000000001</v>
      </c>
    </row>
    <row r="642" spans="1:5" x14ac:dyDescent="0.2">
      <c r="A642" s="759"/>
      <c r="B642" s="762"/>
      <c r="C642" s="245" t="s">
        <v>2831</v>
      </c>
      <c r="D642" s="343">
        <v>2412</v>
      </c>
      <c r="E642" s="344">
        <v>0.83199999999999996</v>
      </c>
    </row>
    <row r="643" spans="1:5" x14ac:dyDescent="0.2">
      <c r="A643" s="757" t="s">
        <v>1043</v>
      </c>
      <c r="B643" s="760" t="s">
        <v>1157</v>
      </c>
      <c r="C643" s="245" t="s">
        <v>2821</v>
      </c>
      <c r="D643" s="342"/>
      <c r="E643" s="339">
        <v>2.2591999999999999</v>
      </c>
    </row>
    <row r="644" spans="1:5" x14ac:dyDescent="0.2">
      <c r="A644" s="758"/>
      <c r="B644" s="761"/>
      <c r="C644" s="245" t="s">
        <v>2822</v>
      </c>
      <c r="D644" s="345">
        <v>1</v>
      </c>
      <c r="E644" s="339">
        <v>2.2166000000000001</v>
      </c>
    </row>
    <row r="645" spans="1:5" x14ac:dyDescent="0.2">
      <c r="A645" s="758"/>
      <c r="B645" s="761"/>
      <c r="C645" s="245" t="s">
        <v>2823</v>
      </c>
      <c r="D645" s="345">
        <v>4</v>
      </c>
      <c r="E645" s="339">
        <v>2.2637</v>
      </c>
    </row>
    <row r="646" spans="1:5" x14ac:dyDescent="0.2">
      <c r="A646" s="758"/>
      <c r="B646" s="761"/>
      <c r="C646" s="245" t="s">
        <v>2824</v>
      </c>
      <c r="D646" s="345">
        <v>7</v>
      </c>
      <c r="E646" s="339">
        <v>2.2324999999999999</v>
      </c>
    </row>
    <row r="647" spans="1:5" x14ac:dyDescent="0.2">
      <c r="A647" s="758"/>
      <c r="B647" s="761"/>
      <c r="C647" s="245" t="s">
        <v>2825</v>
      </c>
      <c r="D647" s="345">
        <v>1</v>
      </c>
      <c r="E647" s="339">
        <v>1.5193000000000001</v>
      </c>
    </row>
    <row r="648" spans="1:5" x14ac:dyDescent="0.2">
      <c r="A648" s="758"/>
      <c r="B648" s="761"/>
      <c r="C648" s="245" t="s">
        <v>2826</v>
      </c>
      <c r="D648" s="345">
        <v>5</v>
      </c>
      <c r="E648" s="339">
        <v>1.5969</v>
      </c>
    </row>
    <row r="649" spans="1:5" x14ac:dyDescent="0.2">
      <c r="A649" s="758"/>
      <c r="B649" s="761"/>
      <c r="C649" s="245" t="s">
        <v>2827</v>
      </c>
      <c r="D649" s="345">
        <v>6</v>
      </c>
      <c r="E649" s="339">
        <v>0.47489999999999999</v>
      </c>
    </row>
    <row r="650" spans="1:5" x14ac:dyDescent="0.2">
      <c r="A650" s="758"/>
      <c r="B650" s="761"/>
      <c r="C650" s="245" t="s">
        <v>2828</v>
      </c>
      <c r="D650" s="345">
        <v>7</v>
      </c>
      <c r="E650" s="339">
        <v>0.95199999999999996</v>
      </c>
    </row>
    <row r="651" spans="1:5" x14ac:dyDescent="0.2">
      <c r="A651" s="758"/>
      <c r="B651" s="761"/>
      <c r="C651" s="245" t="s">
        <v>2829</v>
      </c>
      <c r="D651" s="342"/>
      <c r="E651" s="339">
        <v>0.84179999999999999</v>
      </c>
    </row>
    <row r="652" spans="1:5" x14ac:dyDescent="0.2">
      <c r="A652" s="758"/>
      <c r="B652" s="761"/>
      <c r="C652" s="245" t="s">
        <v>2830</v>
      </c>
      <c r="D652" s="342"/>
      <c r="E652" s="339">
        <v>1.0374000000000001</v>
      </c>
    </row>
    <row r="653" spans="1:5" x14ac:dyDescent="0.2">
      <c r="A653" s="759"/>
      <c r="B653" s="762"/>
      <c r="C653" s="245" t="s">
        <v>2831</v>
      </c>
      <c r="D653" s="345">
        <v>31</v>
      </c>
      <c r="E653" s="344">
        <v>1.4812000000000001</v>
      </c>
    </row>
    <row r="654" spans="1:5" x14ac:dyDescent="0.2">
      <c r="A654" s="757" t="s">
        <v>1153</v>
      </c>
      <c r="B654" s="760" t="s">
        <v>2707</v>
      </c>
      <c r="C654" s="245" t="s">
        <v>2821</v>
      </c>
      <c r="D654" s="342"/>
      <c r="E654" s="339">
        <v>2.2591999999999999</v>
      </c>
    </row>
    <row r="655" spans="1:5" x14ac:dyDescent="0.2">
      <c r="A655" s="758"/>
      <c r="B655" s="761"/>
      <c r="C655" s="245" t="s">
        <v>2822</v>
      </c>
      <c r="D655" s="342"/>
      <c r="E655" s="339">
        <v>2.2166000000000001</v>
      </c>
    </row>
    <row r="656" spans="1:5" x14ac:dyDescent="0.2">
      <c r="A656" s="758"/>
      <c r="B656" s="761"/>
      <c r="C656" s="245" t="s">
        <v>2823</v>
      </c>
      <c r="D656" s="345">
        <v>2</v>
      </c>
      <c r="E656" s="339">
        <v>2.2637</v>
      </c>
    </row>
    <row r="657" spans="1:5" x14ac:dyDescent="0.2">
      <c r="A657" s="758"/>
      <c r="B657" s="761"/>
      <c r="C657" s="245" t="s">
        <v>2824</v>
      </c>
      <c r="D657" s="342"/>
      <c r="E657" s="339">
        <v>2.2324999999999999</v>
      </c>
    </row>
    <row r="658" spans="1:5" x14ac:dyDescent="0.2">
      <c r="A658" s="758"/>
      <c r="B658" s="761"/>
      <c r="C658" s="245" t="s">
        <v>2825</v>
      </c>
      <c r="D658" s="345">
        <v>15</v>
      </c>
      <c r="E658" s="339">
        <v>1.5193000000000001</v>
      </c>
    </row>
    <row r="659" spans="1:5" x14ac:dyDescent="0.2">
      <c r="A659" s="758"/>
      <c r="B659" s="761"/>
      <c r="C659" s="245" t="s">
        <v>2826</v>
      </c>
      <c r="D659" s="345">
        <v>21</v>
      </c>
      <c r="E659" s="339">
        <v>1.5969</v>
      </c>
    </row>
    <row r="660" spans="1:5" x14ac:dyDescent="0.2">
      <c r="A660" s="758"/>
      <c r="B660" s="761"/>
      <c r="C660" s="245" t="s">
        <v>2827</v>
      </c>
      <c r="D660" s="343">
        <v>24846</v>
      </c>
      <c r="E660" s="339">
        <v>0.47489999999999999</v>
      </c>
    </row>
    <row r="661" spans="1:5" x14ac:dyDescent="0.2">
      <c r="A661" s="758"/>
      <c r="B661" s="761"/>
      <c r="C661" s="245" t="s">
        <v>2828</v>
      </c>
      <c r="D661" s="343">
        <v>22745</v>
      </c>
      <c r="E661" s="339">
        <v>0.95199999999999996</v>
      </c>
    </row>
    <row r="662" spans="1:5" x14ac:dyDescent="0.2">
      <c r="A662" s="758"/>
      <c r="B662" s="761"/>
      <c r="C662" s="245" t="s">
        <v>2829</v>
      </c>
      <c r="D662" s="343">
        <v>7129</v>
      </c>
      <c r="E662" s="339">
        <v>0.84179999999999999</v>
      </c>
    </row>
    <row r="663" spans="1:5" x14ac:dyDescent="0.2">
      <c r="A663" s="758"/>
      <c r="B663" s="761"/>
      <c r="C663" s="245" t="s">
        <v>2830</v>
      </c>
      <c r="D663" s="343">
        <v>18369</v>
      </c>
      <c r="E663" s="339">
        <v>1.0374000000000001</v>
      </c>
    </row>
    <row r="664" spans="1:5" x14ac:dyDescent="0.2">
      <c r="A664" s="759"/>
      <c r="B664" s="762"/>
      <c r="C664" s="245" t="s">
        <v>2831</v>
      </c>
      <c r="D664" s="343">
        <v>73127</v>
      </c>
      <c r="E664" s="344">
        <v>0.80089999999999995</v>
      </c>
    </row>
    <row r="665" spans="1:5" x14ac:dyDescent="0.2">
      <c r="A665" s="757" t="s">
        <v>2833</v>
      </c>
      <c r="B665" s="760" t="s">
        <v>2708</v>
      </c>
      <c r="C665" s="245" t="s">
        <v>2821</v>
      </c>
      <c r="D665" s="345">
        <v>460</v>
      </c>
      <c r="E665" s="339">
        <v>2.2591999999999999</v>
      </c>
    </row>
    <row r="666" spans="1:5" x14ac:dyDescent="0.2">
      <c r="A666" s="758"/>
      <c r="B666" s="761"/>
      <c r="C666" s="245" t="s">
        <v>2822</v>
      </c>
      <c r="D666" s="345">
        <v>467</v>
      </c>
      <c r="E666" s="339">
        <v>2.2166000000000001</v>
      </c>
    </row>
    <row r="667" spans="1:5" x14ac:dyDescent="0.2">
      <c r="A667" s="758"/>
      <c r="B667" s="761"/>
      <c r="C667" s="245" t="s">
        <v>2823</v>
      </c>
      <c r="D667" s="343">
        <v>3514</v>
      </c>
      <c r="E667" s="339">
        <v>2.2637</v>
      </c>
    </row>
    <row r="668" spans="1:5" x14ac:dyDescent="0.2">
      <c r="A668" s="758"/>
      <c r="B668" s="761"/>
      <c r="C668" s="245" t="s">
        <v>2824</v>
      </c>
      <c r="D668" s="343">
        <v>3389</v>
      </c>
      <c r="E668" s="339">
        <v>2.2324999999999999</v>
      </c>
    </row>
    <row r="669" spans="1:5" x14ac:dyDescent="0.2">
      <c r="A669" s="758"/>
      <c r="B669" s="761"/>
      <c r="C669" s="245" t="s">
        <v>2825</v>
      </c>
      <c r="D669" s="343">
        <v>9507</v>
      </c>
      <c r="E669" s="339">
        <v>1.5193000000000001</v>
      </c>
    </row>
    <row r="670" spans="1:5" x14ac:dyDescent="0.2">
      <c r="A670" s="758"/>
      <c r="B670" s="761"/>
      <c r="C670" s="245" t="s">
        <v>2826</v>
      </c>
      <c r="D670" s="343">
        <v>8996</v>
      </c>
      <c r="E670" s="339">
        <v>1.5969</v>
      </c>
    </row>
    <row r="671" spans="1:5" x14ac:dyDescent="0.2">
      <c r="A671" s="758"/>
      <c r="B671" s="761"/>
      <c r="C671" s="245" t="s">
        <v>2827</v>
      </c>
      <c r="D671" s="343">
        <v>28032</v>
      </c>
      <c r="E671" s="339">
        <v>0.47489999999999999</v>
      </c>
    </row>
    <row r="672" spans="1:5" x14ac:dyDescent="0.2">
      <c r="A672" s="758"/>
      <c r="B672" s="761"/>
      <c r="C672" s="245" t="s">
        <v>2828</v>
      </c>
      <c r="D672" s="343">
        <v>28210</v>
      </c>
      <c r="E672" s="339">
        <v>0.95199999999999996</v>
      </c>
    </row>
    <row r="673" spans="1:5" x14ac:dyDescent="0.2">
      <c r="A673" s="758"/>
      <c r="B673" s="761"/>
      <c r="C673" s="245" t="s">
        <v>2829</v>
      </c>
      <c r="D673" s="343">
        <v>7677</v>
      </c>
      <c r="E673" s="339">
        <v>0.84179999999999999</v>
      </c>
    </row>
    <row r="674" spans="1:5" x14ac:dyDescent="0.2">
      <c r="A674" s="758"/>
      <c r="B674" s="761"/>
      <c r="C674" s="245" t="s">
        <v>2830</v>
      </c>
      <c r="D674" s="343">
        <v>18499</v>
      </c>
      <c r="E674" s="339">
        <v>1.0374000000000001</v>
      </c>
    </row>
    <row r="675" spans="1:5" x14ac:dyDescent="0.2">
      <c r="A675" s="759"/>
      <c r="B675" s="762"/>
      <c r="C675" s="245" t="s">
        <v>2831</v>
      </c>
      <c r="D675" s="343">
        <v>108751</v>
      </c>
      <c r="E675" s="344">
        <v>1.032</v>
      </c>
    </row>
    <row r="676" spans="1:5" x14ac:dyDescent="0.2">
      <c r="A676" s="763" t="s">
        <v>2834</v>
      </c>
      <c r="B676" s="763"/>
      <c r="C676" s="763"/>
      <c r="D676" s="340">
        <v>1927686</v>
      </c>
      <c r="E676" s="341"/>
    </row>
  </sheetData>
  <mergeCells count="125">
    <mergeCell ref="A676:C676"/>
    <mergeCell ref="A2:E2"/>
    <mergeCell ref="C1:E1"/>
    <mergeCell ref="B5:B15"/>
    <mergeCell ref="A5:A15"/>
    <mergeCell ref="A16:A26"/>
    <mergeCell ref="B16:B26"/>
    <mergeCell ref="A27:A37"/>
    <mergeCell ref="B27:B37"/>
    <mergeCell ref="A38:A48"/>
    <mergeCell ref="B38:B48"/>
    <mergeCell ref="A49:A59"/>
    <mergeCell ref="B49:B59"/>
    <mergeCell ref="A60:A70"/>
    <mergeCell ref="B60:B70"/>
    <mergeCell ref="A71:A81"/>
    <mergeCell ref="A104:A114"/>
    <mergeCell ref="B104:B114"/>
    <mergeCell ref="A115:A125"/>
    <mergeCell ref="B115:B125"/>
    <mergeCell ref="A126:A136"/>
    <mergeCell ref="B126:B136"/>
    <mergeCell ref="B71:B81"/>
    <mergeCell ref="A82:A92"/>
    <mergeCell ref="B82:B92"/>
    <mergeCell ref="A93:A103"/>
    <mergeCell ref="B93:B103"/>
    <mergeCell ref="A170:A180"/>
    <mergeCell ref="B170:B180"/>
    <mergeCell ref="A181:A191"/>
    <mergeCell ref="B181:B191"/>
    <mergeCell ref="A192:A202"/>
    <mergeCell ref="B192:B202"/>
    <mergeCell ref="A137:A147"/>
    <mergeCell ref="B137:B147"/>
    <mergeCell ref="A148:A158"/>
    <mergeCell ref="B148:B158"/>
    <mergeCell ref="A159:A169"/>
    <mergeCell ref="B159:B169"/>
    <mergeCell ref="A236:A246"/>
    <mergeCell ref="B236:B246"/>
    <mergeCell ref="A247:A257"/>
    <mergeCell ref="B247:B257"/>
    <mergeCell ref="A258:A268"/>
    <mergeCell ref="B258:B268"/>
    <mergeCell ref="A203:A213"/>
    <mergeCell ref="B203:B213"/>
    <mergeCell ref="A214:A224"/>
    <mergeCell ref="B214:B224"/>
    <mergeCell ref="A225:A235"/>
    <mergeCell ref="B225:B235"/>
    <mergeCell ref="A302:A312"/>
    <mergeCell ref="B302:B312"/>
    <mergeCell ref="A313:A323"/>
    <mergeCell ref="B313:B323"/>
    <mergeCell ref="A324:A334"/>
    <mergeCell ref="B324:B334"/>
    <mergeCell ref="A269:A279"/>
    <mergeCell ref="B269:B279"/>
    <mergeCell ref="A280:A290"/>
    <mergeCell ref="B280:B290"/>
    <mergeCell ref="A291:A301"/>
    <mergeCell ref="B291:B301"/>
    <mergeCell ref="A368:A378"/>
    <mergeCell ref="B368:B378"/>
    <mergeCell ref="A379:A389"/>
    <mergeCell ref="B379:B389"/>
    <mergeCell ref="A390:A400"/>
    <mergeCell ref="B390:B400"/>
    <mergeCell ref="A335:A345"/>
    <mergeCell ref="B335:B345"/>
    <mergeCell ref="A346:A356"/>
    <mergeCell ref="B346:B356"/>
    <mergeCell ref="A357:A367"/>
    <mergeCell ref="B357:B367"/>
    <mergeCell ref="A434:A444"/>
    <mergeCell ref="B434:B444"/>
    <mergeCell ref="A445:A455"/>
    <mergeCell ref="B445:B455"/>
    <mergeCell ref="A456:A466"/>
    <mergeCell ref="B456:B466"/>
    <mergeCell ref="A401:A411"/>
    <mergeCell ref="B401:B411"/>
    <mergeCell ref="A412:A422"/>
    <mergeCell ref="B412:B422"/>
    <mergeCell ref="A423:A433"/>
    <mergeCell ref="B423:B433"/>
    <mergeCell ref="A500:A510"/>
    <mergeCell ref="B500:B510"/>
    <mergeCell ref="A511:A521"/>
    <mergeCell ref="B511:B521"/>
    <mergeCell ref="A522:A532"/>
    <mergeCell ref="B522:B532"/>
    <mergeCell ref="A467:A477"/>
    <mergeCell ref="B467:B477"/>
    <mergeCell ref="A478:A488"/>
    <mergeCell ref="B478:B488"/>
    <mergeCell ref="A489:A499"/>
    <mergeCell ref="B489:B499"/>
    <mergeCell ref="A566:A576"/>
    <mergeCell ref="B566:B576"/>
    <mergeCell ref="A577:A587"/>
    <mergeCell ref="B577:B587"/>
    <mergeCell ref="A588:A598"/>
    <mergeCell ref="B588:B598"/>
    <mergeCell ref="A533:A543"/>
    <mergeCell ref="B533:B543"/>
    <mergeCell ref="A544:A554"/>
    <mergeCell ref="B544:B554"/>
    <mergeCell ref="A555:A565"/>
    <mergeCell ref="B555:B565"/>
    <mergeCell ref="A665:A675"/>
    <mergeCell ref="B665:B675"/>
    <mergeCell ref="A632:A642"/>
    <mergeCell ref="B632:B642"/>
    <mergeCell ref="A643:A653"/>
    <mergeCell ref="B643:B653"/>
    <mergeCell ref="A654:A664"/>
    <mergeCell ref="B654:B664"/>
    <mergeCell ref="A599:A609"/>
    <mergeCell ref="B599:B609"/>
    <mergeCell ref="A610:A620"/>
    <mergeCell ref="B610:B620"/>
    <mergeCell ref="A621:A631"/>
    <mergeCell ref="B621:B631"/>
  </mergeCells>
  <phoneticPr fontId="7" type="noConversion"/>
  <pageMargins left="1.181102362204724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2" manualBreakCount="2">
    <brk id="59" max="16383" man="1"/>
    <brk id="125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13"/>
  <sheetViews>
    <sheetView view="pageBreakPreview" zoomScaleNormal="100" zoomScaleSheetLayoutView="100" workbookViewId="0">
      <selection activeCell="E13" sqref="E13"/>
    </sheetView>
  </sheetViews>
  <sheetFormatPr defaultColWidth="9.140625" defaultRowHeight="15" x14ac:dyDescent="0.2"/>
  <cols>
    <col min="1" max="1" width="33.140625" style="14" customWidth="1"/>
    <col min="2" max="2" width="10" style="14" customWidth="1"/>
    <col min="3" max="3" width="19.7109375" style="14" customWidth="1"/>
    <col min="4" max="16384" width="9.140625" style="14"/>
  </cols>
  <sheetData>
    <row r="1" spans="1:3" ht="45" customHeight="1" x14ac:dyDescent="0.2">
      <c r="A1" s="718" t="s">
        <v>3059</v>
      </c>
      <c r="B1" s="718"/>
      <c r="C1" s="718"/>
    </row>
    <row r="2" spans="1:3" ht="84.75" customHeight="1" x14ac:dyDescent="0.2">
      <c r="A2" s="770" t="s">
        <v>2710</v>
      </c>
      <c r="B2" s="771"/>
      <c r="C2" s="771"/>
    </row>
    <row r="3" spans="1:3" ht="38.25" customHeight="1" x14ac:dyDescent="0.2">
      <c r="A3" s="19" t="s">
        <v>1051</v>
      </c>
      <c r="B3" s="19" t="s">
        <v>1103</v>
      </c>
      <c r="C3" s="19" t="s">
        <v>860</v>
      </c>
    </row>
    <row r="4" spans="1:3" x14ac:dyDescent="0.2">
      <c r="A4" s="20" t="s">
        <v>1009</v>
      </c>
      <c r="B4" s="19" t="s">
        <v>1104</v>
      </c>
      <c r="C4" s="252">
        <v>2.2591999999999999</v>
      </c>
    </row>
    <row r="5" spans="1:3" x14ac:dyDescent="0.2">
      <c r="A5" s="20" t="s">
        <v>1009</v>
      </c>
      <c r="B5" s="19" t="s">
        <v>1105</v>
      </c>
      <c r="C5" s="252">
        <v>2.2166000000000001</v>
      </c>
    </row>
    <row r="6" spans="1:3" x14ac:dyDescent="0.2">
      <c r="A6" s="21" t="s">
        <v>1006</v>
      </c>
      <c r="B6" s="19" t="s">
        <v>1104</v>
      </c>
      <c r="C6" s="252">
        <v>2.2637</v>
      </c>
    </row>
    <row r="7" spans="1:3" x14ac:dyDescent="0.2">
      <c r="A7" s="21" t="s">
        <v>1006</v>
      </c>
      <c r="B7" s="19" t="s">
        <v>1105</v>
      </c>
      <c r="C7" s="252">
        <v>2.2324999999999999</v>
      </c>
    </row>
    <row r="8" spans="1:3" x14ac:dyDescent="0.2">
      <c r="A8" s="21" t="s">
        <v>1106</v>
      </c>
      <c r="B8" s="19" t="s">
        <v>1104</v>
      </c>
      <c r="C8" s="252">
        <v>1.5193000000000001</v>
      </c>
    </row>
    <row r="9" spans="1:3" x14ac:dyDescent="0.2">
      <c r="A9" s="21" t="s">
        <v>1106</v>
      </c>
      <c r="B9" s="19" t="s">
        <v>1105</v>
      </c>
      <c r="C9" s="252">
        <v>1.5969</v>
      </c>
    </row>
    <row r="10" spans="1:3" x14ac:dyDescent="0.2">
      <c r="A10" s="21" t="s">
        <v>3269</v>
      </c>
      <c r="B10" s="19" t="s">
        <v>1104</v>
      </c>
      <c r="C10" s="252">
        <v>0.47489999999999999</v>
      </c>
    </row>
    <row r="11" spans="1:3" x14ac:dyDescent="0.2">
      <c r="A11" s="21" t="s">
        <v>3270</v>
      </c>
      <c r="B11" s="19" t="s">
        <v>1105</v>
      </c>
      <c r="C11" s="252">
        <v>0.95199999999999996</v>
      </c>
    </row>
    <row r="12" spans="1:3" x14ac:dyDescent="0.2">
      <c r="A12" s="21" t="s">
        <v>1107</v>
      </c>
      <c r="B12" s="19" t="s">
        <v>1104</v>
      </c>
      <c r="C12" s="252">
        <v>0.84179999999999999</v>
      </c>
    </row>
    <row r="13" spans="1:3" x14ac:dyDescent="0.2">
      <c r="A13" s="21" t="s">
        <v>1108</v>
      </c>
      <c r="B13" s="19" t="s">
        <v>1105</v>
      </c>
      <c r="C13" s="252">
        <v>1.0374000000000001</v>
      </c>
    </row>
  </sheetData>
  <mergeCells count="2">
    <mergeCell ref="A1:C1"/>
    <mergeCell ref="A2:C2"/>
  </mergeCells>
  <phoneticPr fontId="7" type="noConversion"/>
  <pageMargins left="1.1811023622047245" right="0.78740157480314965" top="0.98425196850393704" bottom="0.98425196850393704" header="0.51181102362204722" footer="0.51181102362204722"/>
  <pageSetup paperSize="9" scale="11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M142"/>
  <sheetViews>
    <sheetView view="pageBreakPreview" topLeftCell="B1" zoomScale="130" zoomScaleNormal="100" zoomScaleSheetLayoutView="130" workbookViewId="0">
      <pane xSplit="4" ySplit="5" topLeftCell="F84" activePane="bottomRight" state="frozen"/>
      <selection activeCell="B1" sqref="B1"/>
      <selection pane="topRight" activeCell="D1" sqref="D1"/>
      <selection pane="bottomLeft" activeCell="B7" sqref="B7"/>
      <selection pane="bottomRight" activeCell="D88" sqref="D88"/>
    </sheetView>
  </sheetViews>
  <sheetFormatPr defaultRowHeight="12.75" x14ac:dyDescent="0.2"/>
  <cols>
    <col min="1" max="1" width="7" hidden="1" customWidth="1"/>
    <col min="2" max="2" width="4.28515625" customWidth="1"/>
    <col min="3" max="3" width="4.7109375" customWidth="1"/>
    <col min="4" max="4" width="7" customWidth="1"/>
    <col min="5" max="5" width="28.5703125" style="16" customWidth="1"/>
    <col min="6" max="6" width="9.5703125" style="6" customWidth="1"/>
    <col min="7" max="7" width="11.28515625" customWidth="1"/>
    <col min="8" max="8" width="9.85546875" customWidth="1"/>
    <col min="9" max="10" width="8.140625" customWidth="1"/>
    <col min="11" max="11" width="10.140625" customWidth="1"/>
    <col min="12" max="12" width="11" customWidth="1"/>
    <col min="13" max="13" width="9.28515625" customWidth="1"/>
  </cols>
  <sheetData>
    <row r="1" spans="1:13" ht="37.5" customHeight="1" x14ac:dyDescent="0.2">
      <c r="F1" s="775"/>
      <c r="G1" s="775"/>
      <c r="H1" s="25"/>
      <c r="I1" s="25"/>
      <c r="J1" s="776" t="s">
        <v>3058</v>
      </c>
      <c r="K1" s="776"/>
      <c r="L1" s="776"/>
      <c r="M1" s="776"/>
    </row>
    <row r="2" spans="1:13" ht="36.75" customHeight="1" x14ac:dyDescent="0.2">
      <c r="D2" s="783" t="s">
        <v>2709</v>
      </c>
      <c r="E2" s="783"/>
      <c r="F2" s="783"/>
      <c r="G2" s="783"/>
      <c r="H2" s="783"/>
      <c r="I2" s="783"/>
      <c r="J2" s="783"/>
      <c r="K2" s="783"/>
      <c r="L2" s="783"/>
      <c r="M2" s="783"/>
    </row>
    <row r="3" spans="1:13" s="27" customFormat="1" ht="19.5" customHeight="1" x14ac:dyDescent="0.2">
      <c r="B3" s="726" t="s">
        <v>2242</v>
      </c>
      <c r="C3" s="772" t="s">
        <v>3057</v>
      </c>
      <c r="D3" s="777" t="s">
        <v>1148</v>
      </c>
      <c r="E3" s="777" t="s">
        <v>1149</v>
      </c>
      <c r="F3" s="779" t="s">
        <v>698</v>
      </c>
      <c r="G3" s="774" t="s">
        <v>1246</v>
      </c>
      <c r="H3" s="774" t="s">
        <v>1247</v>
      </c>
      <c r="I3" s="780" t="s">
        <v>694</v>
      </c>
      <c r="J3" s="781"/>
      <c r="K3" s="782"/>
      <c r="L3" s="774" t="s">
        <v>1310</v>
      </c>
      <c r="M3" s="774" t="s">
        <v>622</v>
      </c>
    </row>
    <row r="4" spans="1:13" s="27" customFormat="1" ht="110.25" customHeight="1" x14ac:dyDescent="0.2">
      <c r="B4" s="726"/>
      <c r="C4" s="773"/>
      <c r="D4" s="778"/>
      <c r="E4" s="778"/>
      <c r="F4" s="779"/>
      <c r="G4" s="774"/>
      <c r="H4" s="774"/>
      <c r="I4" s="101" t="s">
        <v>695</v>
      </c>
      <c r="J4" s="101" t="s">
        <v>696</v>
      </c>
      <c r="K4" s="101" t="s">
        <v>697</v>
      </c>
      <c r="L4" s="774"/>
      <c r="M4" s="774"/>
    </row>
    <row r="5" spans="1:13" s="29" customFormat="1" x14ac:dyDescent="0.2">
      <c r="A5" s="29" t="s">
        <v>982</v>
      </c>
      <c r="B5" s="97">
        <v>1</v>
      </c>
      <c r="C5" s="97">
        <v>2</v>
      </c>
      <c r="D5" s="97">
        <v>3</v>
      </c>
      <c r="E5" s="276"/>
      <c r="F5" s="97">
        <v>5</v>
      </c>
      <c r="G5" s="97">
        <v>6</v>
      </c>
      <c r="H5" s="97">
        <v>7</v>
      </c>
      <c r="I5" s="97">
        <v>8</v>
      </c>
      <c r="J5" s="97">
        <v>9</v>
      </c>
      <c r="K5" s="97">
        <v>10</v>
      </c>
      <c r="L5" s="97">
        <v>11</v>
      </c>
      <c r="M5" s="97">
        <v>12</v>
      </c>
    </row>
    <row r="6" spans="1:13" x14ac:dyDescent="0.2">
      <c r="A6" t="s">
        <v>45</v>
      </c>
      <c r="B6" s="408">
        <v>1</v>
      </c>
      <c r="C6" s="132">
        <v>1</v>
      </c>
      <c r="D6" s="412" t="s">
        <v>43</v>
      </c>
      <c r="E6" s="405" t="s">
        <v>3366</v>
      </c>
      <c r="F6" s="28" t="s">
        <v>1248</v>
      </c>
      <c r="G6" s="76" t="s">
        <v>1248</v>
      </c>
      <c r="H6" s="76" t="s">
        <v>1248</v>
      </c>
      <c r="I6" s="76"/>
      <c r="J6" s="76" t="s">
        <v>1248</v>
      </c>
      <c r="K6" s="76" t="s">
        <v>1248</v>
      </c>
      <c r="L6" s="76" t="s">
        <v>1248</v>
      </c>
      <c r="M6" s="76"/>
    </row>
    <row r="7" spans="1:13" ht="12.75" customHeight="1" x14ac:dyDescent="0.2">
      <c r="A7" t="s">
        <v>47</v>
      </c>
      <c r="B7" s="408">
        <v>2</v>
      </c>
      <c r="C7" s="132">
        <v>2</v>
      </c>
      <c r="D7" s="412" t="s">
        <v>44</v>
      </c>
      <c r="E7" s="405" t="s">
        <v>2650</v>
      </c>
      <c r="F7" s="28" t="s">
        <v>1248</v>
      </c>
      <c r="G7" s="76" t="s">
        <v>1248</v>
      </c>
      <c r="H7" s="76" t="s">
        <v>1248</v>
      </c>
      <c r="I7" s="76" t="s">
        <v>1248</v>
      </c>
      <c r="J7" s="76" t="s">
        <v>1248</v>
      </c>
      <c r="K7" s="76" t="s">
        <v>1248</v>
      </c>
      <c r="L7" s="76"/>
      <c r="M7" s="76"/>
    </row>
    <row r="8" spans="1:13" x14ac:dyDescent="0.2">
      <c r="A8" t="s">
        <v>48</v>
      </c>
      <c r="B8" s="408">
        <v>3</v>
      </c>
      <c r="C8" s="132">
        <v>3</v>
      </c>
      <c r="D8" s="412" t="s">
        <v>3046</v>
      </c>
      <c r="E8" s="406" t="s">
        <v>3367</v>
      </c>
      <c r="F8" s="28" t="s">
        <v>1248</v>
      </c>
      <c r="G8" s="76" t="s">
        <v>1248</v>
      </c>
      <c r="H8" s="76" t="s">
        <v>1248</v>
      </c>
      <c r="I8" s="76"/>
      <c r="J8" s="357" t="s">
        <v>1248</v>
      </c>
      <c r="K8" s="76" t="s">
        <v>1248</v>
      </c>
      <c r="L8" s="76"/>
      <c r="M8" s="76"/>
    </row>
    <row r="9" spans="1:13" x14ac:dyDescent="0.2">
      <c r="A9" s="26" t="s">
        <v>49</v>
      </c>
      <c r="B9" s="408">
        <v>4</v>
      </c>
      <c r="C9" s="132">
        <v>4</v>
      </c>
      <c r="D9" s="412" t="s">
        <v>46</v>
      </c>
      <c r="E9" s="405" t="s">
        <v>3368</v>
      </c>
      <c r="F9" s="28"/>
      <c r="G9" s="76" t="s">
        <v>1248</v>
      </c>
      <c r="H9" s="76" t="s">
        <v>1248</v>
      </c>
      <c r="I9" s="76"/>
      <c r="J9" s="76"/>
      <c r="K9" s="76" t="s">
        <v>1248</v>
      </c>
      <c r="L9" s="76"/>
      <c r="M9" s="76"/>
    </row>
    <row r="10" spans="1:13" ht="12.75" customHeight="1" x14ac:dyDescent="0.2">
      <c r="A10" s="26" t="s">
        <v>50</v>
      </c>
      <c r="B10" s="408">
        <v>5</v>
      </c>
      <c r="C10" s="132">
        <v>5</v>
      </c>
      <c r="D10" s="412" t="s">
        <v>47</v>
      </c>
      <c r="E10" s="405" t="s">
        <v>3369</v>
      </c>
      <c r="F10" s="28"/>
      <c r="G10" s="76"/>
      <c r="H10" s="76"/>
      <c r="I10" s="76"/>
      <c r="J10" s="76" t="s">
        <v>1248</v>
      </c>
      <c r="K10" s="76"/>
      <c r="L10" s="76"/>
      <c r="M10" s="76"/>
    </row>
    <row r="11" spans="1:13" x14ac:dyDescent="0.2">
      <c r="A11" s="26" t="s">
        <v>51</v>
      </c>
      <c r="B11" s="408">
        <v>6</v>
      </c>
      <c r="C11" s="132">
        <v>6</v>
      </c>
      <c r="D11" s="412" t="s">
        <v>49</v>
      </c>
      <c r="E11" s="405" t="s">
        <v>3370</v>
      </c>
      <c r="F11" s="28" t="s">
        <v>1248</v>
      </c>
      <c r="G11" s="76" t="s">
        <v>1248</v>
      </c>
      <c r="H11" s="76" t="s">
        <v>1248</v>
      </c>
      <c r="I11" s="76"/>
      <c r="J11" s="76" t="s">
        <v>1248</v>
      </c>
      <c r="K11" s="76" t="s">
        <v>1248</v>
      </c>
      <c r="L11" s="76"/>
      <c r="M11" s="76"/>
    </row>
    <row r="12" spans="1:13" x14ac:dyDescent="0.2">
      <c r="A12" s="26" t="s">
        <v>52</v>
      </c>
      <c r="B12" s="408">
        <v>7</v>
      </c>
      <c r="C12" s="132">
        <v>7</v>
      </c>
      <c r="D12" s="412" t="s">
        <v>50</v>
      </c>
      <c r="E12" s="405" t="s">
        <v>3371</v>
      </c>
      <c r="F12" s="28" t="s">
        <v>1248</v>
      </c>
      <c r="G12" s="76" t="s">
        <v>1248</v>
      </c>
      <c r="H12" s="76" t="s">
        <v>1248</v>
      </c>
      <c r="I12" s="76"/>
      <c r="J12" s="76" t="s">
        <v>1248</v>
      </c>
      <c r="K12" s="76" t="s">
        <v>1248</v>
      </c>
      <c r="L12" s="76"/>
      <c r="M12" s="76"/>
    </row>
    <row r="13" spans="1:13" x14ac:dyDescent="0.2">
      <c r="A13" s="26" t="s">
        <v>53</v>
      </c>
      <c r="B13" s="408">
        <v>8</v>
      </c>
      <c r="C13" s="132">
        <v>8</v>
      </c>
      <c r="D13" s="412" t="s">
        <v>51</v>
      </c>
      <c r="E13" s="405" t="s">
        <v>3372</v>
      </c>
      <c r="F13" s="28"/>
      <c r="G13" s="76" t="s">
        <v>1248</v>
      </c>
      <c r="H13" s="76" t="s">
        <v>1248</v>
      </c>
      <c r="I13" s="76"/>
      <c r="J13" s="76" t="s">
        <v>1248</v>
      </c>
      <c r="K13" s="76" t="s">
        <v>1248</v>
      </c>
      <c r="L13" s="76"/>
      <c r="M13" s="76"/>
    </row>
    <row r="14" spans="1:13" x14ac:dyDescent="0.2">
      <c r="A14" s="26" t="s">
        <v>54</v>
      </c>
      <c r="B14" s="408">
        <v>9</v>
      </c>
      <c r="C14" s="132">
        <v>9</v>
      </c>
      <c r="D14" s="412" t="s">
        <v>52</v>
      </c>
      <c r="E14" s="405" t="s">
        <v>2651</v>
      </c>
      <c r="F14" s="28"/>
      <c r="G14" s="76"/>
      <c r="H14" s="76" t="s">
        <v>1248</v>
      </c>
      <c r="I14" s="76" t="s">
        <v>1248</v>
      </c>
      <c r="J14" s="358" t="s">
        <v>1248</v>
      </c>
      <c r="K14" s="358" t="s">
        <v>1248</v>
      </c>
      <c r="L14" s="76"/>
      <c r="M14" s="76"/>
    </row>
    <row r="15" spans="1:13" ht="33.75" x14ac:dyDescent="0.2">
      <c r="A15" t="s">
        <v>55</v>
      </c>
      <c r="B15" s="408">
        <v>10</v>
      </c>
      <c r="C15" s="132">
        <v>10</v>
      </c>
      <c r="D15" s="412" t="s">
        <v>48</v>
      </c>
      <c r="E15" s="405" t="s">
        <v>3373</v>
      </c>
      <c r="F15" s="28" t="s">
        <v>1248</v>
      </c>
      <c r="G15" s="76" t="s">
        <v>1248</v>
      </c>
      <c r="H15" s="76" t="s">
        <v>1248</v>
      </c>
      <c r="I15" s="76"/>
      <c r="J15" s="76"/>
      <c r="K15" s="76" t="s">
        <v>1248</v>
      </c>
      <c r="L15" s="76"/>
      <c r="M15" s="76"/>
    </row>
    <row r="16" spans="1:13" x14ac:dyDescent="0.2">
      <c r="A16" t="s">
        <v>56</v>
      </c>
      <c r="B16" s="408">
        <v>11</v>
      </c>
      <c r="C16" s="132">
        <v>12</v>
      </c>
      <c r="D16" s="412" t="s">
        <v>54</v>
      </c>
      <c r="E16" s="405" t="s">
        <v>2652</v>
      </c>
      <c r="F16" s="28" t="s">
        <v>1248</v>
      </c>
      <c r="G16" s="359" t="s">
        <v>1248</v>
      </c>
      <c r="H16" s="76" t="s">
        <v>1248</v>
      </c>
      <c r="I16" s="76" t="s">
        <v>1248</v>
      </c>
      <c r="J16" s="76" t="s">
        <v>1248</v>
      </c>
      <c r="K16" s="358" t="s">
        <v>1248</v>
      </c>
      <c r="L16" s="76"/>
      <c r="M16" s="76"/>
    </row>
    <row r="17" spans="1:13" x14ac:dyDescent="0.2">
      <c r="A17" t="s">
        <v>57</v>
      </c>
      <c r="B17" s="408">
        <v>12</v>
      </c>
      <c r="C17" s="132">
        <v>13</v>
      </c>
      <c r="D17" s="412" t="s">
        <v>55</v>
      </c>
      <c r="E17" s="405" t="s">
        <v>3374</v>
      </c>
      <c r="F17" s="28"/>
      <c r="G17" s="359" t="s">
        <v>1248</v>
      </c>
      <c r="H17" s="76" t="s">
        <v>1248</v>
      </c>
      <c r="I17" s="76"/>
      <c r="J17" s="76" t="s">
        <v>1248</v>
      </c>
      <c r="K17" s="76" t="s">
        <v>1248</v>
      </c>
      <c r="L17" s="76"/>
      <c r="M17" s="76"/>
    </row>
    <row r="18" spans="1:13" x14ac:dyDescent="0.2">
      <c r="A18" t="s">
        <v>58</v>
      </c>
      <c r="B18" s="408">
        <v>13</v>
      </c>
      <c r="C18" s="132">
        <v>14</v>
      </c>
      <c r="D18" s="412" t="s">
        <v>56</v>
      </c>
      <c r="E18" s="405" t="s">
        <v>2653</v>
      </c>
      <c r="F18" s="28"/>
      <c r="G18" s="359" t="s">
        <v>1248</v>
      </c>
      <c r="H18" s="76" t="s">
        <v>1248</v>
      </c>
      <c r="I18" s="76" t="s">
        <v>1248</v>
      </c>
      <c r="J18" s="76" t="s">
        <v>1248</v>
      </c>
      <c r="K18" s="76" t="s">
        <v>1248</v>
      </c>
      <c r="L18" s="76"/>
      <c r="M18" s="76"/>
    </row>
    <row r="19" spans="1:13" x14ac:dyDescent="0.2">
      <c r="A19" t="s">
        <v>59</v>
      </c>
      <c r="B19" s="408">
        <v>14</v>
      </c>
      <c r="C19" s="132">
        <v>15</v>
      </c>
      <c r="D19" s="412" t="s">
        <v>57</v>
      </c>
      <c r="E19" s="405" t="s">
        <v>3375</v>
      </c>
      <c r="F19" s="28" t="s">
        <v>1248</v>
      </c>
      <c r="G19" s="359" t="s">
        <v>1248</v>
      </c>
      <c r="H19" s="76" t="s">
        <v>1248</v>
      </c>
      <c r="I19" s="76" t="s">
        <v>1248</v>
      </c>
      <c r="J19" s="76" t="s">
        <v>1248</v>
      </c>
      <c r="K19" s="76" t="s">
        <v>1248</v>
      </c>
      <c r="L19" s="76"/>
      <c r="M19" s="76"/>
    </row>
    <row r="20" spans="1:13" x14ac:dyDescent="0.2">
      <c r="A20" t="s">
        <v>60</v>
      </c>
      <c r="B20" s="408">
        <v>15</v>
      </c>
      <c r="C20" s="132">
        <v>16</v>
      </c>
      <c r="D20" s="412" t="s">
        <v>58</v>
      </c>
      <c r="E20" s="405" t="s">
        <v>2654</v>
      </c>
      <c r="F20" s="28" t="s">
        <v>1248</v>
      </c>
      <c r="G20" s="359" t="s">
        <v>1248</v>
      </c>
      <c r="H20" s="76" t="s">
        <v>1248</v>
      </c>
      <c r="I20" s="76" t="s">
        <v>1248</v>
      </c>
      <c r="J20" s="76" t="s">
        <v>1248</v>
      </c>
      <c r="K20" s="76" t="s">
        <v>1248</v>
      </c>
      <c r="L20" s="76"/>
      <c r="M20" s="76"/>
    </row>
    <row r="21" spans="1:13" ht="11.25" customHeight="1" x14ac:dyDescent="0.2">
      <c r="A21" t="s">
        <v>61</v>
      </c>
      <c r="B21" s="408">
        <v>16</v>
      </c>
      <c r="C21" s="132">
        <v>17</v>
      </c>
      <c r="D21" s="412" t="s">
        <v>59</v>
      </c>
      <c r="E21" s="405" t="s">
        <v>2655</v>
      </c>
      <c r="F21" s="28"/>
      <c r="G21" s="359" t="s">
        <v>1248</v>
      </c>
      <c r="H21" s="76" t="s">
        <v>1248</v>
      </c>
      <c r="I21" s="76" t="s">
        <v>1248</v>
      </c>
      <c r="J21" s="76" t="s">
        <v>1248</v>
      </c>
      <c r="K21" s="76" t="s">
        <v>1248</v>
      </c>
      <c r="L21" s="76"/>
      <c r="M21" s="76"/>
    </row>
    <row r="22" spans="1:13" ht="11.25" customHeight="1" x14ac:dyDescent="0.2">
      <c r="A22" t="s">
        <v>62</v>
      </c>
      <c r="B22" s="408">
        <v>17</v>
      </c>
      <c r="C22" s="132">
        <v>18</v>
      </c>
      <c r="D22" s="412" t="s">
        <v>60</v>
      </c>
      <c r="E22" s="405" t="s">
        <v>3376</v>
      </c>
      <c r="F22" s="28"/>
      <c r="G22" s="359" t="s">
        <v>1248</v>
      </c>
      <c r="H22" s="76" t="s">
        <v>1248</v>
      </c>
      <c r="I22" s="76"/>
      <c r="J22" s="76" t="s">
        <v>1248</v>
      </c>
      <c r="K22" s="76"/>
      <c r="L22" s="76"/>
      <c r="M22" s="76"/>
    </row>
    <row r="23" spans="1:13" x14ac:dyDescent="0.2">
      <c r="A23" t="s">
        <v>63</v>
      </c>
      <c r="B23" s="408">
        <v>18</v>
      </c>
      <c r="C23" s="132">
        <v>19</v>
      </c>
      <c r="D23" s="412" t="s">
        <v>61</v>
      </c>
      <c r="E23" s="405" t="s">
        <v>2656</v>
      </c>
      <c r="F23" s="28"/>
      <c r="G23" s="359" t="s">
        <v>1248</v>
      </c>
      <c r="H23" s="76" t="s">
        <v>1248</v>
      </c>
      <c r="I23" s="76" t="s">
        <v>1248</v>
      </c>
      <c r="J23" s="76" t="s">
        <v>1248</v>
      </c>
      <c r="K23" s="76" t="s">
        <v>1248</v>
      </c>
      <c r="L23" s="76"/>
      <c r="M23" s="76"/>
    </row>
    <row r="24" spans="1:13" x14ac:dyDescent="0.2">
      <c r="A24" t="s">
        <v>64</v>
      </c>
      <c r="B24" s="408">
        <v>19</v>
      </c>
      <c r="C24" s="132">
        <v>20</v>
      </c>
      <c r="D24" s="412" t="s">
        <v>62</v>
      </c>
      <c r="E24" s="405" t="s">
        <v>3377</v>
      </c>
      <c r="F24" s="28" t="s">
        <v>1248</v>
      </c>
      <c r="G24" s="359" t="s">
        <v>1248</v>
      </c>
      <c r="H24" s="76" t="s">
        <v>1248</v>
      </c>
      <c r="I24" s="76"/>
      <c r="J24" s="76" t="s">
        <v>1248</v>
      </c>
      <c r="K24" s="76" t="s">
        <v>1248</v>
      </c>
      <c r="L24" s="76"/>
      <c r="M24" s="76"/>
    </row>
    <row r="25" spans="1:13" ht="13.5" customHeight="1" x14ac:dyDescent="0.2">
      <c r="A25" t="s">
        <v>65</v>
      </c>
      <c r="B25" s="408">
        <v>20</v>
      </c>
      <c r="C25" s="132">
        <v>21</v>
      </c>
      <c r="D25" s="412" t="s">
        <v>63</v>
      </c>
      <c r="E25" s="405" t="s">
        <v>2657</v>
      </c>
      <c r="F25" s="28" t="s">
        <v>1248</v>
      </c>
      <c r="G25" s="359" t="s">
        <v>1248</v>
      </c>
      <c r="H25" s="76" t="s">
        <v>1248</v>
      </c>
      <c r="I25" s="76" t="s">
        <v>1248</v>
      </c>
      <c r="J25" s="76" t="s">
        <v>1248</v>
      </c>
      <c r="K25" s="76" t="s">
        <v>1248</v>
      </c>
      <c r="L25" s="76"/>
      <c r="M25" s="76"/>
    </row>
    <row r="26" spans="1:13" x14ac:dyDescent="0.2">
      <c r="A26" t="s">
        <v>67</v>
      </c>
      <c r="B26" s="408">
        <v>21</v>
      </c>
      <c r="C26" s="132">
        <v>22</v>
      </c>
      <c r="D26" s="412" t="s">
        <v>64</v>
      </c>
      <c r="E26" s="405" t="s">
        <v>3378</v>
      </c>
      <c r="F26" s="28"/>
      <c r="G26" s="359" t="s">
        <v>1248</v>
      </c>
      <c r="H26" s="76" t="s">
        <v>1248</v>
      </c>
      <c r="I26" s="76"/>
      <c r="J26" s="76"/>
      <c r="K26" s="76" t="s">
        <v>1248</v>
      </c>
      <c r="L26" s="76"/>
      <c r="M26" s="76"/>
    </row>
    <row r="27" spans="1:13" x14ac:dyDescent="0.2">
      <c r="A27" t="s">
        <v>68</v>
      </c>
      <c r="B27" s="408">
        <v>22</v>
      </c>
      <c r="C27" s="132">
        <v>24</v>
      </c>
      <c r="D27" s="412" t="s">
        <v>3047</v>
      </c>
      <c r="E27" s="406" t="s">
        <v>3379</v>
      </c>
      <c r="F27" s="28"/>
      <c r="G27" s="359"/>
      <c r="H27" s="76"/>
      <c r="I27" s="76"/>
      <c r="J27" s="76" t="s">
        <v>1248</v>
      </c>
      <c r="K27" s="76"/>
      <c r="L27" s="76"/>
      <c r="M27" s="76"/>
    </row>
    <row r="28" spans="1:13" x14ac:dyDescent="0.2">
      <c r="A28" t="s">
        <v>69</v>
      </c>
      <c r="B28" s="408">
        <v>23</v>
      </c>
      <c r="C28" s="132">
        <v>25</v>
      </c>
      <c r="D28" s="412" t="s">
        <v>980</v>
      </c>
      <c r="E28" s="405" t="s">
        <v>3380</v>
      </c>
      <c r="F28" s="28"/>
      <c r="G28" s="28"/>
      <c r="H28" s="360"/>
      <c r="I28" s="360"/>
      <c r="J28" s="360"/>
      <c r="K28" s="76" t="s">
        <v>1248</v>
      </c>
      <c r="L28" s="360"/>
      <c r="M28" s="360"/>
    </row>
    <row r="29" spans="1:13" x14ac:dyDescent="0.2">
      <c r="A29" t="s">
        <v>70</v>
      </c>
      <c r="B29" s="408">
        <v>24</v>
      </c>
      <c r="C29" s="132">
        <v>26</v>
      </c>
      <c r="D29" s="412" t="s">
        <v>944</v>
      </c>
      <c r="E29" s="405" t="s">
        <v>2705</v>
      </c>
      <c r="F29" s="28"/>
      <c r="G29" s="359"/>
      <c r="H29" s="76"/>
      <c r="I29" s="76"/>
      <c r="J29" s="76" t="s">
        <v>1248</v>
      </c>
      <c r="K29" s="76"/>
      <c r="L29" s="76" t="s">
        <v>1248</v>
      </c>
      <c r="M29" s="76" t="s">
        <v>1248</v>
      </c>
    </row>
    <row r="30" spans="1:13" x14ac:dyDescent="0.2">
      <c r="A30" t="s">
        <v>71</v>
      </c>
      <c r="B30" s="408">
        <v>25</v>
      </c>
      <c r="C30" s="132">
        <v>27</v>
      </c>
      <c r="D30" s="412" t="s">
        <v>70</v>
      </c>
      <c r="E30" s="405" t="s">
        <v>2662</v>
      </c>
      <c r="F30" s="28"/>
      <c r="G30" s="359" t="s">
        <v>1248</v>
      </c>
      <c r="H30" s="76" t="s">
        <v>1248</v>
      </c>
      <c r="I30" s="76" t="s">
        <v>1248</v>
      </c>
      <c r="J30" s="76" t="s">
        <v>1248</v>
      </c>
      <c r="K30" s="76" t="s">
        <v>1248</v>
      </c>
      <c r="L30" s="76"/>
      <c r="M30" s="76"/>
    </row>
    <row r="31" spans="1:13" x14ac:dyDescent="0.2">
      <c r="A31" t="s">
        <v>72</v>
      </c>
      <c r="B31" s="408">
        <v>26</v>
      </c>
      <c r="C31" s="132">
        <v>28</v>
      </c>
      <c r="D31" s="412" t="s">
        <v>66</v>
      </c>
      <c r="E31" s="405" t="s">
        <v>2658</v>
      </c>
      <c r="F31" s="361"/>
      <c r="G31" s="359" t="s">
        <v>1248</v>
      </c>
      <c r="H31" s="76" t="s">
        <v>1248</v>
      </c>
      <c r="I31" s="76" t="s">
        <v>1248</v>
      </c>
      <c r="J31" s="76" t="s">
        <v>1248</v>
      </c>
      <c r="K31" s="76" t="s">
        <v>1248</v>
      </c>
      <c r="L31" s="76"/>
      <c r="M31" s="76"/>
    </row>
    <row r="32" spans="1:13" x14ac:dyDescent="0.2">
      <c r="A32" s="26" t="s">
        <v>495</v>
      </c>
      <c r="B32" s="408">
        <v>27</v>
      </c>
      <c r="C32" s="132">
        <v>29</v>
      </c>
      <c r="D32" s="412" t="s">
        <v>67</v>
      </c>
      <c r="E32" s="405" t="s">
        <v>2659</v>
      </c>
      <c r="F32" s="28" t="s">
        <v>1248</v>
      </c>
      <c r="G32" s="359" t="s">
        <v>1248</v>
      </c>
      <c r="H32" s="76" t="s">
        <v>1248</v>
      </c>
      <c r="I32" s="76" t="s">
        <v>1248</v>
      </c>
      <c r="J32" s="76" t="s">
        <v>1248</v>
      </c>
      <c r="K32" s="76" t="s">
        <v>1248</v>
      </c>
      <c r="L32" s="76"/>
      <c r="M32" s="76"/>
    </row>
    <row r="33" spans="1:13" x14ac:dyDescent="0.2">
      <c r="A33" t="s">
        <v>496</v>
      </c>
      <c r="B33" s="408">
        <v>28</v>
      </c>
      <c r="C33" s="132">
        <v>30</v>
      </c>
      <c r="D33" s="412" t="s">
        <v>68</v>
      </c>
      <c r="E33" s="405" t="s">
        <v>2660</v>
      </c>
      <c r="F33" s="28" t="s">
        <v>1248</v>
      </c>
      <c r="G33" s="359" t="s">
        <v>1248</v>
      </c>
      <c r="H33" s="76" t="s">
        <v>1248</v>
      </c>
      <c r="I33" s="76" t="s">
        <v>1248</v>
      </c>
      <c r="J33" s="76" t="s">
        <v>1248</v>
      </c>
      <c r="K33" s="76" t="s">
        <v>1248</v>
      </c>
      <c r="L33" s="76"/>
      <c r="M33" s="76"/>
    </row>
    <row r="34" spans="1:13" x14ac:dyDescent="0.2">
      <c r="A34" s="26" t="s">
        <v>497</v>
      </c>
      <c r="B34" s="408">
        <v>29</v>
      </c>
      <c r="C34" s="132">
        <v>31</v>
      </c>
      <c r="D34" s="412" t="s">
        <v>69</v>
      </c>
      <c r="E34" s="405" t="s">
        <v>2661</v>
      </c>
      <c r="F34" s="28"/>
      <c r="G34" s="359" t="s">
        <v>1248</v>
      </c>
      <c r="H34" s="76" t="s">
        <v>1248</v>
      </c>
      <c r="I34" s="76" t="s">
        <v>1248</v>
      </c>
      <c r="J34" s="76" t="s">
        <v>1248</v>
      </c>
      <c r="K34" s="76" t="s">
        <v>1248</v>
      </c>
      <c r="L34" s="76"/>
      <c r="M34" s="76"/>
    </row>
    <row r="35" spans="1:13" x14ac:dyDescent="0.2">
      <c r="A35" s="128" t="s">
        <v>498</v>
      </c>
      <c r="B35" s="408">
        <v>30</v>
      </c>
      <c r="C35" s="132">
        <v>33</v>
      </c>
      <c r="D35" s="412" t="s">
        <v>71</v>
      </c>
      <c r="E35" s="405" t="s">
        <v>3381</v>
      </c>
      <c r="F35" s="28"/>
      <c r="G35" s="359"/>
      <c r="H35" s="76"/>
      <c r="I35" s="76"/>
      <c r="J35" s="76" t="s">
        <v>1248</v>
      </c>
      <c r="K35" s="76" t="s">
        <v>1248</v>
      </c>
      <c r="L35" s="76"/>
      <c r="M35" s="76"/>
    </row>
    <row r="36" spans="1:13" ht="15" x14ac:dyDescent="0.2">
      <c r="A36" t="s">
        <v>499</v>
      </c>
      <c r="B36" s="408">
        <v>31</v>
      </c>
      <c r="C36" s="132">
        <v>34</v>
      </c>
      <c r="D36" s="412" t="s">
        <v>945</v>
      </c>
      <c r="E36" s="405" t="s">
        <v>2706</v>
      </c>
      <c r="F36" s="28"/>
      <c r="G36" s="359"/>
      <c r="H36" s="76"/>
      <c r="I36" s="76"/>
      <c r="J36" s="362" t="s">
        <v>1248</v>
      </c>
      <c r="K36" s="76"/>
      <c r="L36" s="76" t="s">
        <v>1248</v>
      </c>
      <c r="M36" s="76" t="s">
        <v>1248</v>
      </c>
    </row>
    <row r="37" spans="1:13" x14ac:dyDescent="0.2">
      <c r="A37" t="s">
        <v>500</v>
      </c>
      <c r="B37" s="408">
        <v>32</v>
      </c>
      <c r="C37" s="132">
        <v>35</v>
      </c>
      <c r="D37" s="412" t="s">
        <v>1153</v>
      </c>
      <c r="E37" s="405" t="s">
        <v>2707</v>
      </c>
      <c r="F37" s="28" t="s">
        <v>1248</v>
      </c>
      <c r="G37" s="28" t="s">
        <v>1248</v>
      </c>
      <c r="H37" s="360" t="s">
        <v>1248</v>
      </c>
      <c r="I37" s="360" t="s">
        <v>1248</v>
      </c>
      <c r="J37" s="357" t="s">
        <v>1248</v>
      </c>
      <c r="K37" s="360" t="s">
        <v>1248</v>
      </c>
      <c r="L37" s="360" t="s">
        <v>1248</v>
      </c>
      <c r="M37" s="360"/>
    </row>
    <row r="38" spans="1:13" x14ac:dyDescent="0.2">
      <c r="A38" t="s">
        <v>501</v>
      </c>
      <c r="B38" s="408">
        <v>33</v>
      </c>
      <c r="C38" s="132">
        <v>37</v>
      </c>
      <c r="D38" s="412" t="s">
        <v>496</v>
      </c>
      <c r="E38" s="405" t="s">
        <v>2663</v>
      </c>
      <c r="F38" s="28"/>
      <c r="G38" s="359" t="s">
        <v>1248</v>
      </c>
      <c r="H38" s="76" t="s">
        <v>1248</v>
      </c>
      <c r="I38" s="76" t="s">
        <v>1248</v>
      </c>
      <c r="J38" s="76" t="s">
        <v>1248</v>
      </c>
      <c r="K38" s="76" t="s">
        <v>1248</v>
      </c>
      <c r="L38" s="76"/>
      <c r="M38" s="76"/>
    </row>
    <row r="39" spans="1:13" x14ac:dyDescent="0.2">
      <c r="A39" t="s">
        <v>502</v>
      </c>
      <c r="B39" s="408">
        <v>34</v>
      </c>
      <c r="C39" s="132">
        <v>38</v>
      </c>
      <c r="D39" s="409" t="s">
        <v>497</v>
      </c>
      <c r="E39" s="405" t="s">
        <v>3382</v>
      </c>
      <c r="F39" s="28"/>
      <c r="G39" s="359"/>
      <c r="H39" s="76"/>
      <c r="I39" s="76"/>
      <c r="J39" s="76" t="s">
        <v>1248</v>
      </c>
      <c r="K39" s="76"/>
      <c r="L39" s="76"/>
      <c r="M39" s="76"/>
    </row>
    <row r="40" spans="1:13" x14ac:dyDescent="0.2">
      <c r="A40" t="s">
        <v>503</v>
      </c>
      <c r="B40" s="408">
        <v>35</v>
      </c>
      <c r="C40" s="132">
        <v>40</v>
      </c>
      <c r="D40" s="409" t="s">
        <v>498</v>
      </c>
      <c r="E40" s="405" t="s">
        <v>2664</v>
      </c>
      <c r="F40" s="28"/>
      <c r="G40" s="359" t="s">
        <v>1248</v>
      </c>
      <c r="H40" s="76" t="s">
        <v>1248</v>
      </c>
      <c r="I40" s="76" t="s">
        <v>1248</v>
      </c>
      <c r="J40" s="76" t="s">
        <v>1248</v>
      </c>
      <c r="K40" s="76" t="s">
        <v>1248</v>
      </c>
      <c r="L40" s="76" t="s">
        <v>1248</v>
      </c>
      <c r="M40" s="76"/>
    </row>
    <row r="41" spans="1:13" x14ac:dyDescent="0.2">
      <c r="A41" t="s">
        <v>504</v>
      </c>
      <c r="B41" s="408">
        <v>36</v>
      </c>
      <c r="C41" s="132">
        <v>43</v>
      </c>
      <c r="D41" s="409" t="s">
        <v>499</v>
      </c>
      <c r="E41" s="405" t="s">
        <v>2665</v>
      </c>
      <c r="F41" s="28"/>
      <c r="G41" s="359" t="s">
        <v>1248</v>
      </c>
      <c r="H41" s="76" t="s">
        <v>1248</v>
      </c>
      <c r="I41" s="76" t="s">
        <v>1248</v>
      </c>
      <c r="J41" s="76" t="s">
        <v>1248</v>
      </c>
      <c r="K41" s="76" t="s">
        <v>1248</v>
      </c>
      <c r="L41" s="76" t="s">
        <v>1248</v>
      </c>
      <c r="M41" s="76"/>
    </row>
    <row r="42" spans="1:13" x14ac:dyDescent="0.2">
      <c r="A42" t="s">
        <v>505</v>
      </c>
      <c r="B42" s="408">
        <v>37</v>
      </c>
      <c r="C42" s="132">
        <v>45</v>
      </c>
      <c r="D42" s="409" t="s">
        <v>500</v>
      </c>
      <c r="E42" s="405" t="s">
        <v>2666</v>
      </c>
      <c r="F42" s="28"/>
      <c r="G42" s="359" t="s">
        <v>1248</v>
      </c>
      <c r="H42" s="76" t="s">
        <v>1248</v>
      </c>
      <c r="I42" s="76" t="s">
        <v>1248</v>
      </c>
      <c r="J42" s="76" t="s">
        <v>1248</v>
      </c>
      <c r="K42" s="76" t="s">
        <v>1248</v>
      </c>
      <c r="L42" s="76" t="s">
        <v>1248</v>
      </c>
      <c r="M42" s="76"/>
    </row>
    <row r="43" spans="1:13" x14ac:dyDescent="0.2">
      <c r="A43" t="s">
        <v>506</v>
      </c>
      <c r="B43" s="408">
        <v>38</v>
      </c>
      <c r="C43" s="132">
        <v>46</v>
      </c>
      <c r="D43" s="409" t="s">
        <v>501</v>
      </c>
      <c r="E43" s="405" t="s">
        <v>3383</v>
      </c>
      <c r="F43" s="28"/>
      <c r="G43" s="359"/>
      <c r="H43" s="76"/>
      <c r="I43" s="76"/>
      <c r="J43" s="76" t="s">
        <v>1248</v>
      </c>
      <c r="K43" s="76"/>
      <c r="L43" s="76"/>
      <c r="M43" s="76"/>
    </row>
    <row r="44" spans="1:13" x14ac:dyDescent="0.2">
      <c r="A44" t="s">
        <v>507</v>
      </c>
      <c r="B44" s="408">
        <v>39</v>
      </c>
      <c r="C44" s="132">
        <v>47</v>
      </c>
      <c r="D44" s="409" t="s">
        <v>2833</v>
      </c>
      <c r="E44" s="406" t="s">
        <v>2708</v>
      </c>
      <c r="F44" s="28" t="s">
        <v>1248</v>
      </c>
      <c r="G44" s="359" t="s">
        <v>1248</v>
      </c>
      <c r="H44" s="76" t="s">
        <v>1248</v>
      </c>
      <c r="I44" s="76" t="s">
        <v>1248</v>
      </c>
      <c r="J44" s="76" t="s">
        <v>1248</v>
      </c>
      <c r="K44" s="76" t="s">
        <v>1248</v>
      </c>
      <c r="L44" s="76" t="s">
        <v>1248</v>
      </c>
      <c r="M44" s="76"/>
    </row>
    <row r="45" spans="1:13" x14ac:dyDescent="0.2">
      <c r="A45" t="s">
        <v>508</v>
      </c>
      <c r="B45" s="408">
        <v>40</v>
      </c>
      <c r="C45" s="132">
        <v>50</v>
      </c>
      <c r="D45" s="409" t="s">
        <v>502</v>
      </c>
      <c r="E45" s="405" t="s">
        <v>2667</v>
      </c>
      <c r="F45" s="28"/>
      <c r="G45" s="359" t="s">
        <v>1248</v>
      </c>
      <c r="H45" s="76" t="s">
        <v>1248</v>
      </c>
      <c r="I45" s="76" t="s">
        <v>1248</v>
      </c>
      <c r="J45" s="76" t="s">
        <v>1248</v>
      </c>
      <c r="K45" s="76" t="s">
        <v>1248</v>
      </c>
      <c r="L45" s="76" t="s">
        <v>1248</v>
      </c>
      <c r="M45" s="76"/>
    </row>
    <row r="46" spans="1:13" x14ac:dyDescent="0.2">
      <c r="A46" t="s">
        <v>509</v>
      </c>
      <c r="B46" s="408">
        <v>41</v>
      </c>
      <c r="C46" s="132">
        <v>51</v>
      </c>
      <c r="D46" s="409" t="s">
        <v>503</v>
      </c>
      <c r="E46" s="405" t="s">
        <v>2668</v>
      </c>
      <c r="F46" s="28"/>
      <c r="G46" s="359" t="s">
        <v>1248</v>
      </c>
      <c r="H46" s="76" t="s">
        <v>1248</v>
      </c>
      <c r="I46" s="76" t="s">
        <v>1248</v>
      </c>
      <c r="J46" s="76" t="s">
        <v>1248</v>
      </c>
      <c r="K46" s="76" t="s">
        <v>1248</v>
      </c>
      <c r="L46" s="76" t="s">
        <v>1248</v>
      </c>
      <c r="M46" s="76"/>
    </row>
    <row r="47" spans="1:13" x14ac:dyDescent="0.2">
      <c r="A47" t="s">
        <v>510</v>
      </c>
      <c r="B47" s="408">
        <v>42</v>
      </c>
      <c r="C47" s="132">
        <v>52</v>
      </c>
      <c r="D47" s="409" t="s">
        <v>504</v>
      </c>
      <c r="E47" s="405" t="s">
        <v>2669</v>
      </c>
      <c r="F47" s="28"/>
      <c r="G47" s="359" t="s">
        <v>1248</v>
      </c>
      <c r="H47" s="76" t="s">
        <v>1248</v>
      </c>
      <c r="I47" s="76" t="s">
        <v>1248</v>
      </c>
      <c r="J47" s="76" t="s">
        <v>1248</v>
      </c>
      <c r="K47" s="76" t="s">
        <v>1248</v>
      </c>
      <c r="L47" s="76" t="s">
        <v>1248</v>
      </c>
      <c r="M47" s="76"/>
    </row>
    <row r="48" spans="1:13" x14ac:dyDescent="0.2">
      <c r="A48" t="s">
        <v>511</v>
      </c>
      <c r="B48" s="408">
        <v>43</v>
      </c>
      <c r="C48" s="132">
        <v>53</v>
      </c>
      <c r="D48" s="409" t="s">
        <v>505</v>
      </c>
      <c r="E48" s="405" t="s">
        <v>2670</v>
      </c>
      <c r="F48" s="28"/>
      <c r="G48" s="359" t="s">
        <v>1248</v>
      </c>
      <c r="H48" s="76" t="s">
        <v>1248</v>
      </c>
      <c r="I48" s="76" t="s">
        <v>1248</v>
      </c>
      <c r="J48" s="76" t="s">
        <v>1248</v>
      </c>
      <c r="K48" s="76" t="s">
        <v>1248</v>
      </c>
      <c r="L48" s="76" t="s">
        <v>1248</v>
      </c>
      <c r="M48" s="76"/>
    </row>
    <row r="49" spans="1:13" x14ac:dyDescent="0.2">
      <c r="A49" t="s">
        <v>512</v>
      </c>
      <c r="B49" s="408">
        <v>44</v>
      </c>
      <c r="C49" s="132">
        <v>54</v>
      </c>
      <c r="D49" s="409" t="s">
        <v>506</v>
      </c>
      <c r="E49" s="405" t="s">
        <v>2671</v>
      </c>
      <c r="F49" s="28"/>
      <c r="G49" s="359" t="s">
        <v>1248</v>
      </c>
      <c r="H49" s="76" t="s">
        <v>1248</v>
      </c>
      <c r="I49" s="76" t="s">
        <v>1248</v>
      </c>
      <c r="J49" s="76" t="s">
        <v>1248</v>
      </c>
      <c r="K49" s="76" t="s">
        <v>1248</v>
      </c>
      <c r="L49" s="76" t="s">
        <v>1248</v>
      </c>
      <c r="M49" s="76"/>
    </row>
    <row r="50" spans="1:13" x14ac:dyDescent="0.2">
      <c r="A50" t="s">
        <v>513</v>
      </c>
      <c r="B50" s="408">
        <v>45</v>
      </c>
      <c r="C50" s="132">
        <v>55</v>
      </c>
      <c r="D50" s="409" t="s">
        <v>507</v>
      </c>
      <c r="E50" s="405" t="s">
        <v>2672</v>
      </c>
      <c r="F50" s="28"/>
      <c r="G50" s="359" t="s">
        <v>1248</v>
      </c>
      <c r="H50" s="76" t="s">
        <v>1248</v>
      </c>
      <c r="I50" s="76" t="s">
        <v>1248</v>
      </c>
      <c r="J50" s="76" t="s">
        <v>1248</v>
      </c>
      <c r="K50" s="76" t="s">
        <v>1248</v>
      </c>
      <c r="L50" s="76" t="s">
        <v>1248</v>
      </c>
      <c r="M50" s="76"/>
    </row>
    <row r="51" spans="1:13" x14ac:dyDescent="0.2">
      <c r="A51" t="s">
        <v>514</v>
      </c>
      <c r="B51" s="408">
        <v>46</v>
      </c>
      <c r="C51" s="132">
        <v>56</v>
      </c>
      <c r="D51" s="409" t="s">
        <v>508</v>
      </c>
      <c r="E51" s="405" t="s">
        <v>844</v>
      </c>
      <c r="F51" s="28"/>
      <c r="G51" s="359" t="s">
        <v>1248</v>
      </c>
      <c r="H51" s="76" t="s">
        <v>1248</v>
      </c>
      <c r="I51" s="76" t="s">
        <v>1248</v>
      </c>
      <c r="J51" s="76" t="s">
        <v>1248</v>
      </c>
      <c r="K51" s="76" t="s">
        <v>1248</v>
      </c>
      <c r="L51" s="76" t="s">
        <v>1248</v>
      </c>
      <c r="M51" s="76"/>
    </row>
    <row r="52" spans="1:13" x14ac:dyDescent="0.2">
      <c r="A52" t="s">
        <v>515</v>
      </c>
      <c r="B52" s="408">
        <v>47</v>
      </c>
      <c r="C52" s="132">
        <v>57</v>
      </c>
      <c r="D52" s="409" t="s">
        <v>509</v>
      </c>
      <c r="E52" s="405" t="s">
        <v>2673</v>
      </c>
      <c r="F52" s="28"/>
      <c r="G52" s="359" t="s">
        <v>1248</v>
      </c>
      <c r="H52" s="76" t="s">
        <v>1248</v>
      </c>
      <c r="I52" s="76" t="s">
        <v>1248</v>
      </c>
      <c r="J52" s="76" t="s">
        <v>1248</v>
      </c>
      <c r="K52" s="76" t="s">
        <v>1248</v>
      </c>
      <c r="L52" s="76" t="s">
        <v>1248</v>
      </c>
      <c r="M52" s="76"/>
    </row>
    <row r="53" spans="1:13" x14ac:dyDescent="0.2">
      <c r="A53" t="s">
        <v>516</v>
      </c>
      <c r="B53" s="408">
        <v>48</v>
      </c>
      <c r="C53" s="132">
        <v>58</v>
      </c>
      <c r="D53" s="409" t="s">
        <v>510</v>
      </c>
      <c r="E53" s="405" t="s">
        <v>2674</v>
      </c>
      <c r="F53" s="28"/>
      <c r="G53" s="359" t="s">
        <v>1248</v>
      </c>
      <c r="H53" s="76" t="s">
        <v>1248</v>
      </c>
      <c r="I53" s="76" t="s">
        <v>1248</v>
      </c>
      <c r="J53" s="76" t="s">
        <v>1248</v>
      </c>
      <c r="K53" s="76" t="s">
        <v>1248</v>
      </c>
      <c r="L53" s="76" t="s">
        <v>1248</v>
      </c>
      <c r="M53" s="76"/>
    </row>
    <row r="54" spans="1:13" x14ac:dyDescent="0.2">
      <c r="A54" t="s">
        <v>517</v>
      </c>
      <c r="B54" s="408">
        <v>49</v>
      </c>
      <c r="C54" s="132">
        <v>59</v>
      </c>
      <c r="D54" s="409" t="s">
        <v>511</v>
      </c>
      <c r="E54" s="405" t="s">
        <v>2675</v>
      </c>
      <c r="F54" s="28"/>
      <c r="G54" s="359" t="s">
        <v>1248</v>
      </c>
      <c r="H54" s="76" t="s">
        <v>1248</v>
      </c>
      <c r="I54" s="76" t="s">
        <v>1248</v>
      </c>
      <c r="J54" s="76" t="s">
        <v>1248</v>
      </c>
      <c r="K54" s="76" t="s">
        <v>1248</v>
      </c>
      <c r="L54" s="76" t="s">
        <v>1248</v>
      </c>
      <c r="M54" s="76"/>
    </row>
    <row r="55" spans="1:13" x14ac:dyDescent="0.2">
      <c r="A55" t="s">
        <v>518</v>
      </c>
      <c r="B55" s="408">
        <v>50</v>
      </c>
      <c r="C55" s="132">
        <v>60</v>
      </c>
      <c r="D55" s="409" t="s">
        <v>512</v>
      </c>
      <c r="E55" s="405" t="s">
        <v>2676</v>
      </c>
      <c r="F55" s="28"/>
      <c r="G55" s="359" t="s">
        <v>1248</v>
      </c>
      <c r="H55" s="76" t="s">
        <v>1248</v>
      </c>
      <c r="I55" s="76" t="s">
        <v>1248</v>
      </c>
      <c r="J55" s="76" t="s">
        <v>1248</v>
      </c>
      <c r="K55" s="76" t="s">
        <v>1248</v>
      </c>
      <c r="L55" s="76" t="s">
        <v>1248</v>
      </c>
      <c r="M55" s="76"/>
    </row>
    <row r="56" spans="1:13" x14ac:dyDescent="0.2">
      <c r="A56" t="s">
        <v>519</v>
      </c>
      <c r="B56" s="408">
        <v>51</v>
      </c>
      <c r="C56" s="132">
        <v>61</v>
      </c>
      <c r="D56" s="409" t="s">
        <v>513</v>
      </c>
      <c r="E56" s="405" t="s">
        <v>2677</v>
      </c>
      <c r="F56" s="28"/>
      <c r="G56" s="359" t="s">
        <v>1248</v>
      </c>
      <c r="H56" s="76" t="s">
        <v>1248</v>
      </c>
      <c r="I56" s="76" t="s">
        <v>1248</v>
      </c>
      <c r="J56" s="76" t="s">
        <v>1248</v>
      </c>
      <c r="K56" s="76" t="s">
        <v>1248</v>
      </c>
      <c r="L56" s="76" t="s">
        <v>1248</v>
      </c>
      <c r="M56" s="76"/>
    </row>
    <row r="57" spans="1:13" x14ac:dyDescent="0.2">
      <c r="A57" t="s">
        <v>520</v>
      </c>
      <c r="B57" s="408">
        <v>52</v>
      </c>
      <c r="C57" s="132">
        <v>62</v>
      </c>
      <c r="D57" s="409" t="s">
        <v>514</v>
      </c>
      <c r="E57" s="405" t="s">
        <v>849</v>
      </c>
      <c r="F57" s="28"/>
      <c r="G57" s="359" t="s">
        <v>1248</v>
      </c>
      <c r="H57" s="76" t="s">
        <v>1248</v>
      </c>
      <c r="I57" s="76" t="s">
        <v>1248</v>
      </c>
      <c r="J57" s="76" t="s">
        <v>1248</v>
      </c>
      <c r="K57" s="76" t="s">
        <v>1248</v>
      </c>
      <c r="L57" s="76"/>
      <c r="M57" s="76"/>
    </row>
    <row r="58" spans="1:13" x14ac:dyDescent="0.2">
      <c r="A58" t="s">
        <v>521</v>
      </c>
      <c r="B58" s="408">
        <v>53</v>
      </c>
      <c r="C58" s="132">
        <v>63</v>
      </c>
      <c r="D58" s="409" t="s">
        <v>946</v>
      </c>
      <c r="E58" s="405" t="s">
        <v>3384</v>
      </c>
      <c r="F58" s="28"/>
      <c r="G58" s="359"/>
      <c r="H58" s="76"/>
      <c r="I58" s="76"/>
      <c r="J58" s="76" t="s">
        <v>1248</v>
      </c>
      <c r="K58" s="76"/>
      <c r="L58" s="76" t="s">
        <v>1248</v>
      </c>
      <c r="M58" s="76" t="s">
        <v>1248</v>
      </c>
    </row>
    <row r="59" spans="1:13" x14ac:dyDescent="0.2">
      <c r="A59" t="s">
        <v>522</v>
      </c>
      <c r="B59" s="408">
        <v>54</v>
      </c>
      <c r="C59" s="132">
        <v>64</v>
      </c>
      <c r="D59" s="409" t="s">
        <v>515</v>
      </c>
      <c r="E59" s="405" t="s">
        <v>2678</v>
      </c>
      <c r="F59" s="28"/>
      <c r="G59" s="359" t="s">
        <v>1248</v>
      </c>
      <c r="H59" s="76" t="s">
        <v>1248</v>
      </c>
      <c r="I59" s="76" t="s">
        <v>1248</v>
      </c>
      <c r="J59" s="76" t="s">
        <v>1248</v>
      </c>
      <c r="K59" s="76" t="s">
        <v>1248</v>
      </c>
      <c r="L59" s="76" t="s">
        <v>1248</v>
      </c>
      <c r="M59" s="76"/>
    </row>
    <row r="60" spans="1:13" x14ac:dyDescent="0.2">
      <c r="A60" t="s">
        <v>523</v>
      </c>
      <c r="B60" s="408">
        <v>55</v>
      </c>
      <c r="C60" s="132">
        <v>65</v>
      </c>
      <c r="D60" s="409" t="s">
        <v>516</v>
      </c>
      <c r="E60" s="405" t="s">
        <v>2679</v>
      </c>
      <c r="F60" s="28"/>
      <c r="G60" s="359" t="s">
        <v>1248</v>
      </c>
      <c r="H60" s="76" t="s">
        <v>1248</v>
      </c>
      <c r="I60" s="76" t="s">
        <v>1248</v>
      </c>
      <c r="J60" s="76" t="s">
        <v>1248</v>
      </c>
      <c r="K60" s="76" t="s">
        <v>1248</v>
      </c>
      <c r="L60" s="76" t="s">
        <v>1248</v>
      </c>
      <c r="M60" s="76"/>
    </row>
    <row r="61" spans="1:13" x14ac:dyDescent="0.2">
      <c r="A61" t="s">
        <v>524</v>
      </c>
      <c r="B61" s="408">
        <v>56</v>
      </c>
      <c r="C61" s="132">
        <v>66</v>
      </c>
      <c r="D61" s="409" t="s">
        <v>517</v>
      </c>
      <c r="E61" s="405" t="s">
        <v>2680</v>
      </c>
      <c r="F61" s="28"/>
      <c r="G61" s="359" t="s">
        <v>1248</v>
      </c>
      <c r="H61" s="76" t="s">
        <v>1248</v>
      </c>
      <c r="I61" s="76" t="s">
        <v>1248</v>
      </c>
      <c r="J61" s="76" t="s">
        <v>1248</v>
      </c>
      <c r="K61" s="76" t="s">
        <v>1248</v>
      </c>
      <c r="L61" s="76" t="s">
        <v>1248</v>
      </c>
      <c r="M61" s="76"/>
    </row>
    <row r="62" spans="1:13" x14ac:dyDescent="0.2">
      <c r="A62" t="s">
        <v>525</v>
      </c>
      <c r="B62" s="408">
        <v>57</v>
      </c>
      <c r="C62" s="132">
        <v>67</v>
      </c>
      <c r="D62" s="409" t="s">
        <v>518</v>
      </c>
      <c r="E62" s="405" t="s">
        <v>2681</v>
      </c>
      <c r="F62" s="28"/>
      <c r="G62" s="359" t="s">
        <v>1248</v>
      </c>
      <c r="H62" s="76" t="s">
        <v>1248</v>
      </c>
      <c r="I62" s="76" t="s">
        <v>1248</v>
      </c>
      <c r="J62" s="76" t="s">
        <v>1248</v>
      </c>
      <c r="K62" s="76" t="s">
        <v>1248</v>
      </c>
      <c r="L62" s="76" t="s">
        <v>1248</v>
      </c>
      <c r="M62" s="76"/>
    </row>
    <row r="63" spans="1:13" x14ac:dyDescent="0.2">
      <c r="A63" t="s">
        <v>526</v>
      </c>
      <c r="B63" s="408">
        <v>58</v>
      </c>
      <c r="C63" s="132">
        <v>68</v>
      </c>
      <c r="D63" s="409" t="s">
        <v>519</v>
      </c>
      <c r="E63" s="405" t="s">
        <v>2682</v>
      </c>
      <c r="F63" s="28"/>
      <c r="G63" s="359" t="s">
        <v>1248</v>
      </c>
      <c r="H63" s="76" t="s">
        <v>1248</v>
      </c>
      <c r="I63" s="76" t="s">
        <v>1248</v>
      </c>
      <c r="J63" s="76" t="s">
        <v>1248</v>
      </c>
      <c r="K63" s="76" t="s">
        <v>1248</v>
      </c>
      <c r="L63" s="76" t="s">
        <v>1248</v>
      </c>
      <c r="M63" s="76"/>
    </row>
    <row r="64" spans="1:13" x14ac:dyDescent="0.2">
      <c r="A64" t="s">
        <v>527</v>
      </c>
      <c r="B64" s="408">
        <v>59</v>
      </c>
      <c r="C64" s="132">
        <v>69</v>
      </c>
      <c r="D64" s="409" t="s">
        <v>520</v>
      </c>
      <c r="E64" s="405" t="s">
        <v>2683</v>
      </c>
      <c r="F64" s="28"/>
      <c r="G64" s="359" t="s">
        <v>1248</v>
      </c>
      <c r="H64" s="76" t="s">
        <v>1248</v>
      </c>
      <c r="I64" s="76" t="s">
        <v>1248</v>
      </c>
      <c r="J64" s="76" t="s">
        <v>1248</v>
      </c>
      <c r="K64" s="76" t="s">
        <v>1248</v>
      </c>
      <c r="L64" s="76" t="s">
        <v>1248</v>
      </c>
      <c r="M64" s="76"/>
    </row>
    <row r="65" spans="1:13" x14ac:dyDescent="0.2">
      <c r="A65" t="s">
        <v>528</v>
      </c>
      <c r="B65" s="408">
        <v>60</v>
      </c>
      <c r="C65" s="132">
        <v>70</v>
      </c>
      <c r="D65" s="409" t="s">
        <v>521</v>
      </c>
      <c r="E65" s="405" t="s">
        <v>2684</v>
      </c>
      <c r="F65" s="28"/>
      <c r="G65" s="359" t="s">
        <v>1248</v>
      </c>
      <c r="H65" s="76" t="s">
        <v>1248</v>
      </c>
      <c r="I65" s="76" t="s">
        <v>1248</v>
      </c>
      <c r="J65" s="76" t="s">
        <v>1248</v>
      </c>
      <c r="K65" s="76" t="s">
        <v>1248</v>
      </c>
      <c r="L65" s="76" t="s">
        <v>1248</v>
      </c>
      <c r="M65" s="76"/>
    </row>
    <row r="66" spans="1:13" x14ac:dyDescent="0.2">
      <c r="A66" t="s">
        <v>529</v>
      </c>
      <c r="B66" s="408">
        <v>61</v>
      </c>
      <c r="C66" s="132">
        <v>71</v>
      </c>
      <c r="D66" s="409" t="s">
        <v>522</v>
      </c>
      <c r="E66" s="405" t="s">
        <v>2685</v>
      </c>
      <c r="F66" s="28"/>
      <c r="G66" s="359" t="s">
        <v>1248</v>
      </c>
      <c r="H66" s="76" t="s">
        <v>1248</v>
      </c>
      <c r="I66" s="76" t="s">
        <v>1248</v>
      </c>
      <c r="J66" s="76" t="s">
        <v>1248</v>
      </c>
      <c r="K66" s="76" t="s">
        <v>1248</v>
      </c>
      <c r="L66" s="76" t="s">
        <v>1248</v>
      </c>
      <c r="M66" s="76"/>
    </row>
    <row r="67" spans="1:13" x14ac:dyDescent="0.2">
      <c r="A67" t="s">
        <v>530</v>
      </c>
      <c r="B67" s="408">
        <v>62</v>
      </c>
      <c r="C67" s="132">
        <v>72</v>
      </c>
      <c r="D67" s="409" t="s">
        <v>523</v>
      </c>
      <c r="E67" s="405" t="s">
        <v>2686</v>
      </c>
      <c r="F67" s="28"/>
      <c r="G67" s="359" t="s">
        <v>1248</v>
      </c>
      <c r="H67" s="76" t="s">
        <v>1248</v>
      </c>
      <c r="I67" s="76" t="s">
        <v>1248</v>
      </c>
      <c r="J67" s="76" t="s">
        <v>1248</v>
      </c>
      <c r="K67" s="76" t="s">
        <v>1248</v>
      </c>
      <c r="L67" s="76" t="s">
        <v>1248</v>
      </c>
      <c r="M67" s="76"/>
    </row>
    <row r="68" spans="1:13" x14ac:dyDescent="0.2">
      <c r="A68" t="s">
        <v>920</v>
      </c>
      <c r="B68" s="408">
        <v>63</v>
      </c>
      <c r="C68" s="132">
        <v>73</v>
      </c>
      <c r="D68" s="409" t="s">
        <v>524</v>
      </c>
      <c r="E68" s="405" t="s">
        <v>2687</v>
      </c>
      <c r="F68" s="28"/>
      <c r="G68" s="359" t="s">
        <v>1248</v>
      </c>
      <c r="H68" s="76" t="s">
        <v>1248</v>
      </c>
      <c r="I68" s="76" t="s">
        <v>1248</v>
      </c>
      <c r="J68" s="76" t="s">
        <v>1248</v>
      </c>
      <c r="K68" s="76" t="s">
        <v>1248</v>
      </c>
      <c r="L68" s="76" t="s">
        <v>1248</v>
      </c>
      <c r="M68" s="76"/>
    </row>
    <row r="69" spans="1:13" x14ac:dyDescent="0.2">
      <c r="A69" t="s">
        <v>921</v>
      </c>
      <c r="B69" s="408">
        <v>64</v>
      </c>
      <c r="C69" s="132">
        <v>74</v>
      </c>
      <c r="D69" s="409" t="s">
        <v>525</v>
      </c>
      <c r="E69" s="405" t="s">
        <v>2688</v>
      </c>
      <c r="F69" s="28"/>
      <c r="G69" s="359" t="s">
        <v>1248</v>
      </c>
      <c r="H69" s="76" t="s">
        <v>1248</v>
      </c>
      <c r="I69" s="76" t="s">
        <v>1248</v>
      </c>
      <c r="J69" s="76" t="s">
        <v>1248</v>
      </c>
      <c r="K69" s="76" t="s">
        <v>1248</v>
      </c>
      <c r="L69" s="76" t="s">
        <v>1248</v>
      </c>
      <c r="M69" s="76"/>
    </row>
    <row r="70" spans="1:13" x14ac:dyDescent="0.2">
      <c r="A70" t="s">
        <v>922</v>
      </c>
      <c r="B70" s="408">
        <v>65</v>
      </c>
      <c r="C70" s="132">
        <v>75</v>
      </c>
      <c r="D70" s="409" t="s">
        <v>526</v>
      </c>
      <c r="E70" s="405" t="s">
        <v>2689</v>
      </c>
      <c r="F70" s="28"/>
      <c r="G70" s="359" t="s">
        <v>1248</v>
      </c>
      <c r="H70" s="76" t="s">
        <v>1248</v>
      </c>
      <c r="I70" s="76" t="s">
        <v>1248</v>
      </c>
      <c r="J70" s="76" t="s">
        <v>1248</v>
      </c>
      <c r="K70" s="76" t="s">
        <v>1248</v>
      </c>
      <c r="L70" s="76" t="s">
        <v>1248</v>
      </c>
      <c r="M70" s="76"/>
    </row>
    <row r="71" spans="1:13" x14ac:dyDescent="0.2">
      <c r="A71" t="s">
        <v>923</v>
      </c>
      <c r="B71" s="408">
        <v>66</v>
      </c>
      <c r="C71" s="132">
        <v>76</v>
      </c>
      <c r="D71" s="409" t="s">
        <v>527</v>
      </c>
      <c r="E71" s="405" t="s">
        <v>2690</v>
      </c>
      <c r="F71" s="28"/>
      <c r="G71" s="359" t="s">
        <v>1248</v>
      </c>
      <c r="H71" s="76" t="s">
        <v>1248</v>
      </c>
      <c r="I71" s="76" t="s">
        <v>1248</v>
      </c>
      <c r="J71" s="76" t="s">
        <v>1248</v>
      </c>
      <c r="K71" s="76" t="s">
        <v>1248</v>
      </c>
      <c r="L71" s="76" t="s">
        <v>1248</v>
      </c>
      <c r="M71" s="76"/>
    </row>
    <row r="72" spans="1:13" x14ac:dyDescent="0.2">
      <c r="A72" t="s">
        <v>924</v>
      </c>
      <c r="B72" s="408">
        <v>67</v>
      </c>
      <c r="C72" s="132">
        <v>77</v>
      </c>
      <c r="D72" s="409" t="s">
        <v>528</v>
      </c>
      <c r="E72" s="405" t="s">
        <v>2691</v>
      </c>
      <c r="F72" s="28"/>
      <c r="G72" s="359" t="s">
        <v>1248</v>
      </c>
      <c r="H72" s="76" t="s">
        <v>1248</v>
      </c>
      <c r="I72" s="76" t="s">
        <v>1248</v>
      </c>
      <c r="J72" s="76" t="s">
        <v>1248</v>
      </c>
      <c r="K72" s="76" t="s">
        <v>1248</v>
      </c>
      <c r="L72" s="76" t="s">
        <v>1248</v>
      </c>
      <c r="M72" s="76"/>
    </row>
    <row r="73" spans="1:13" x14ac:dyDescent="0.2">
      <c r="A73" t="s">
        <v>925</v>
      </c>
      <c r="B73" s="408">
        <v>68</v>
      </c>
      <c r="C73" s="132">
        <v>78</v>
      </c>
      <c r="D73" s="409" t="s">
        <v>529</v>
      </c>
      <c r="E73" s="405" t="s">
        <v>2692</v>
      </c>
      <c r="F73" s="28"/>
      <c r="G73" s="359" t="s">
        <v>1248</v>
      </c>
      <c r="H73" s="76" t="s">
        <v>1248</v>
      </c>
      <c r="I73" s="76" t="s">
        <v>1248</v>
      </c>
      <c r="J73" s="76" t="s">
        <v>1248</v>
      </c>
      <c r="K73" s="76" t="s">
        <v>1248</v>
      </c>
      <c r="L73" s="76" t="s">
        <v>1248</v>
      </c>
      <c r="M73" s="76"/>
    </row>
    <row r="74" spans="1:13" x14ac:dyDescent="0.2">
      <c r="A74" t="s">
        <v>926</v>
      </c>
      <c r="B74" s="408">
        <v>69</v>
      </c>
      <c r="C74" s="132">
        <v>79</v>
      </c>
      <c r="D74" s="409" t="s">
        <v>530</v>
      </c>
      <c r="E74" s="405" t="s">
        <v>2693</v>
      </c>
      <c r="F74" s="28"/>
      <c r="G74" s="359" t="s">
        <v>1248</v>
      </c>
      <c r="H74" s="76" t="s">
        <v>1248</v>
      </c>
      <c r="I74" s="76" t="s">
        <v>1248</v>
      </c>
      <c r="J74" s="76" t="s">
        <v>1248</v>
      </c>
      <c r="K74" s="76" t="s">
        <v>1248</v>
      </c>
      <c r="L74" s="76" t="s">
        <v>1248</v>
      </c>
      <c r="M74" s="76"/>
    </row>
    <row r="75" spans="1:13" x14ac:dyDescent="0.2">
      <c r="A75" t="s">
        <v>927</v>
      </c>
      <c r="B75" s="408">
        <v>70</v>
      </c>
      <c r="C75" s="132">
        <v>80</v>
      </c>
      <c r="D75" s="409" t="s">
        <v>920</v>
      </c>
      <c r="E75" s="405" t="s">
        <v>2694</v>
      </c>
      <c r="F75" s="28"/>
      <c r="G75" s="359" t="s">
        <v>1248</v>
      </c>
      <c r="H75" s="76" t="s">
        <v>1248</v>
      </c>
      <c r="I75" s="76" t="s">
        <v>1248</v>
      </c>
      <c r="J75" s="76" t="s">
        <v>1248</v>
      </c>
      <c r="K75" s="76" t="s">
        <v>1248</v>
      </c>
      <c r="L75" s="76" t="s">
        <v>1248</v>
      </c>
      <c r="M75" s="76"/>
    </row>
    <row r="76" spans="1:13" x14ac:dyDescent="0.2">
      <c r="A76" t="s">
        <v>928</v>
      </c>
      <c r="B76" s="408">
        <v>71</v>
      </c>
      <c r="C76" s="132">
        <v>81</v>
      </c>
      <c r="D76" s="409" t="s">
        <v>921</v>
      </c>
      <c r="E76" s="405" t="s">
        <v>2695</v>
      </c>
      <c r="F76" s="28"/>
      <c r="G76" s="359" t="s">
        <v>1248</v>
      </c>
      <c r="H76" s="76" t="s">
        <v>1248</v>
      </c>
      <c r="I76" s="76" t="s">
        <v>1248</v>
      </c>
      <c r="J76" s="76" t="s">
        <v>1248</v>
      </c>
      <c r="K76" s="76" t="s">
        <v>1248</v>
      </c>
      <c r="L76" s="76" t="s">
        <v>1248</v>
      </c>
      <c r="M76" s="76"/>
    </row>
    <row r="77" spans="1:13" x14ac:dyDescent="0.2">
      <c r="A77" t="s">
        <v>929</v>
      </c>
      <c r="B77" s="408">
        <v>72</v>
      </c>
      <c r="C77" s="132">
        <v>82</v>
      </c>
      <c r="D77" s="409" t="s">
        <v>922</v>
      </c>
      <c r="E77" s="405" t="s">
        <v>2696</v>
      </c>
      <c r="F77" s="28"/>
      <c r="G77" s="359" t="s">
        <v>1248</v>
      </c>
      <c r="H77" s="76" t="s">
        <v>1248</v>
      </c>
      <c r="I77" s="76" t="s">
        <v>1248</v>
      </c>
      <c r="J77" s="76" t="s">
        <v>1248</v>
      </c>
      <c r="K77" s="76" t="s">
        <v>1248</v>
      </c>
      <c r="L77" s="76" t="s">
        <v>1248</v>
      </c>
      <c r="M77" s="76"/>
    </row>
    <row r="78" spans="1:13" x14ac:dyDescent="0.2">
      <c r="A78" t="s">
        <v>930</v>
      </c>
      <c r="B78" s="408">
        <v>73</v>
      </c>
      <c r="C78" s="132">
        <v>83</v>
      </c>
      <c r="D78" s="409" t="s">
        <v>923</v>
      </c>
      <c r="E78" s="405" t="s">
        <v>3385</v>
      </c>
      <c r="F78" s="28"/>
      <c r="G78" s="359" t="s">
        <v>1248</v>
      </c>
      <c r="H78" s="76" t="s">
        <v>1248</v>
      </c>
      <c r="I78" s="76" t="s">
        <v>1248</v>
      </c>
      <c r="J78" s="76" t="s">
        <v>1248</v>
      </c>
      <c r="K78" s="76" t="s">
        <v>1248</v>
      </c>
      <c r="L78" s="76" t="s">
        <v>1248</v>
      </c>
      <c r="M78" s="76"/>
    </row>
    <row r="79" spans="1:13" x14ac:dyDescent="0.2">
      <c r="A79" t="s">
        <v>931</v>
      </c>
      <c r="B79" s="408">
        <v>74</v>
      </c>
      <c r="C79" s="132">
        <v>84</v>
      </c>
      <c r="D79" s="409" t="s">
        <v>924</v>
      </c>
      <c r="E79" s="405" t="s">
        <v>2697</v>
      </c>
      <c r="F79" s="28"/>
      <c r="G79" s="359"/>
      <c r="H79" s="76" t="s">
        <v>1248</v>
      </c>
      <c r="I79" s="76" t="s">
        <v>1248</v>
      </c>
      <c r="J79" s="76" t="s">
        <v>1248</v>
      </c>
      <c r="K79" s="76" t="s">
        <v>1248</v>
      </c>
      <c r="L79" s="76"/>
      <c r="M79" s="76"/>
    </row>
    <row r="80" spans="1:13" ht="33.75" x14ac:dyDescent="0.2">
      <c r="A80" t="s">
        <v>932</v>
      </c>
      <c r="B80" s="408">
        <v>75</v>
      </c>
      <c r="C80" s="132">
        <v>85</v>
      </c>
      <c r="D80" s="409" t="s">
        <v>925</v>
      </c>
      <c r="E80" s="405" t="s">
        <v>2698</v>
      </c>
      <c r="F80" s="28" t="s">
        <v>1248</v>
      </c>
      <c r="G80" s="359" t="s">
        <v>1248</v>
      </c>
      <c r="H80" s="76" t="s">
        <v>1248</v>
      </c>
      <c r="I80" s="76" t="s">
        <v>1248</v>
      </c>
      <c r="J80" s="76" t="s">
        <v>1248</v>
      </c>
      <c r="K80" s="76" t="s">
        <v>1248</v>
      </c>
      <c r="L80" s="76"/>
      <c r="M80" s="76"/>
    </row>
    <row r="81" spans="1:13" ht="22.5" x14ac:dyDescent="0.2">
      <c r="A81" t="s">
        <v>933</v>
      </c>
      <c r="B81" s="408">
        <v>76</v>
      </c>
      <c r="C81" s="132">
        <v>86</v>
      </c>
      <c r="D81" s="409" t="s">
        <v>926</v>
      </c>
      <c r="E81" s="405" t="s">
        <v>2699</v>
      </c>
      <c r="F81" s="28"/>
      <c r="G81" s="359" t="s">
        <v>1248</v>
      </c>
      <c r="H81" s="76" t="s">
        <v>1248</v>
      </c>
      <c r="I81" s="76" t="s">
        <v>1248</v>
      </c>
      <c r="J81" s="76" t="s">
        <v>1248</v>
      </c>
      <c r="K81" s="76" t="s">
        <v>1248</v>
      </c>
      <c r="L81" s="76"/>
      <c r="M81" s="76"/>
    </row>
    <row r="82" spans="1:13" ht="22.5" x14ac:dyDescent="0.2">
      <c r="A82" t="s">
        <v>934</v>
      </c>
      <c r="B82" s="408">
        <v>77</v>
      </c>
      <c r="C82" s="132">
        <v>87</v>
      </c>
      <c r="D82" s="409" t="s">
        <v>927</v>
      </c>
      <c r="E82" s="405" t="s">
        <v>2700</v>
      </c>
      <c r="F82" s="28"/>
      <c r="G82" s="359"/>
      <c r="H82" s="76" t="s">
        <v>1248</v>
      </c>
      <c r="I82" s="76" t="s">
        <v>1248</v>
      </c>
      <c r="J82" s="76" t="s">
        <v>1248</v>
      </c>
      <c r="K82" s="76" t="s">
        <v>1248</v>
      </c>
      <c r="L82" s="76"/>
      <c r="M82" s="76"/>
    </row>
    <row r="83" spans="1:13" ht="22.5" x14ac:dyDescent="0.2">
      <c r="A83" t="s">
        <v>935</v>
      </c>
      <c r="B83" s="408">
        <v>78</v>
      </c>
      <c r="C83" s="132">
        <v>88</v>
      </c>
      <c r="D83" s="409" t="s">
        <v>928</v>
      </c>
      <c r="E83" s="405" t="s">
        <v>2701</v>
      </c>
      <c r="F83" s="28"/>
      <c r="G83" s="359"/>
      <c r="H83" s="76" t="s">
        <v>1248</v>
      </c>
      <c r="I83" s="76" t="s">
        <v>1248</v>
      </c>
      <c r="J83" s="76" t="s">
        <v>1248</v>
      </c>
      <c r="K83" s="76" t="s">
        <v>1248</v>
      </c>
      <c r="L83" s="76"/>
      <c r="M83" s="76"/>
    </row>
    <row r="84" spans="1:13" s="311" customFormat="1" ht="22.5" x14ac:dyDescent="0.2">
      <c r="A84" s="311" t="s">
        <v>936</v>
      </c>
      <c r="B84" s="408">
        <v>79</v>
      </c>
      <c r="C84" s="132">
        <v>89</v>
      </c>
      <c r="D84" s="409" t="s">
        <v>929</v>
      </c>
      <c r="E84" s="410" t="s">
        <v>3386</v>
      </c>
      <c r="F84" s="28"/>
      <c r="G84" s="359" t="s">
        <v>1248</v>
      </c>
      <c r="H84" s="76"/>
      <c r="I84" s="76"/>
      <c r="J84" s="76"/>
      <c r="K84" s="76"/>
      <c r="L84" s="76"/>
      <c r="M84" s="76"/>
    </row>
    <row r="85" spans="1:13" x14ac:dyDescent="0.2">
      <c r="A85" t="s">
        <v>937</v>
      </c>
      <c r="B85" s="408">
        <v>80</v>
      </c>
      <c r="C85" s="130">
        <v>92</v>
      </c>
      <c r="D85" s="131" t="s">
        <v>932</v>
      </c>
      <c r="E85" s="405" t="s">
        <v>3387</v>
      </c>
      <c r="F85" s="28"/>
      <c r="G85" s="359" t="s">
        <v>1248</v>
      </c>
      <c r="H85" s="76"/>
      <c r="I85" s="76"/>
      <c r="J85" s="76"/>
      <c r="K85" s="76"/>
      <c r="L85" s="76"/>
      <c r="M85" s="76"/>
    </row>
    <row r="86" spans="1:13" ht="22.5" x14ac:dyDescent="0.2">
      <c r="A86" t="s">
        <v>938</v>
      </c>
      <c r="B86" s="408">
        <v>81</v>
      </c>
      <c r="C86" s="130">
        <v>93</v>
      </c>
      <c r="D86" s="131">
        <v>560239</v>
      </c>
      <c r="E86" s="405" t="s">
        <v>3573</v>
      </c>
      <c r="F86" s="28"/>
      <c r="G86" s="359" t="s">
        <v>1248</v>
      </c>
      <c r="H86" s="360" t="s">
        <v>1248</v>
      </c>
      <c r="I86" s="76"/>
      <c r="J86" s="76"/>
      <c r="K86" s="76"/>
      <c r="L86" s="76"/>
      <c r="M86" s="76"/>
    </row>
    <row r="87" spans="1:13" ht="22.5" x14ac:dyDescent="0.2">
      <c r="A87" t="s">
        <v>939</v>
      </c>
      <c r="B87" s="408">
        <v>82</v>
      </c>
      <c r="C87" s="130">
        <v>94</v>
      </c>
      <c r="D87" s="131" t="s">
        <v>934</v>
      </c>
      <c r="E87" s="405" t="s">
        <v>2702</v>
      </c>
      <c r="F87" s="28"/>
      <c r="G87" s="359" t="s">
        <v>1248</v>
      </c>
      <c r="H87" s="76" t="s">
        <v>1248</v>
      </c>
      <c r="I87" s="76" t="s">
        <v>1248</v>
      </c>
      <c r="J87" s="76" t="s">
        <v>1248</v>
      </c>
      <c r="K87" s="360" t="s">
        <v>1248</v>
      </c>
      <c r="L87" s="76"/>
      <c r="M87" s="76"/>
    </row>
    <row r="88" spans="1:13" ht="15" x14ac:dyDescent="0.2">
      <c r="A88" t="s">
        <v>940</v>
      </c>
      <c r="B88" s="408">
        <v>83</v>
      </c>
      <c r="C88" s="130">
        <v>95</v>
      </c>
      <c r="D88" s="131" t="s">
        <v>935</v>
      </c>
      <c r="E88" s="405" t="s">
        <v>2703</v>
      </c>
      <c r="F88" s="28"/>
      <c r="G88" s="363" t="s">
        <v>1248</v>
      </c>
      <c r="H88" s="362" t="s">
        <v>1248</v>
      </c>
      <c r="I88" s="362" t="s">
        <v>1248</v>
      </c>
      <c r="J88" s="362" t="s">
        <v>1248</v>
      </c>
      <c r="K88" s="360" t="s">
        <v>1248</v>
      </c>
      <c r="L88" s="76"/>
      <c r="M88" s="76"/>
    </row>
    <row r="89" spans="1:13" s="311" customFormat="1" ht="22.5" x14ac:dyDescent="0.2">
      <c r="A89" s="311" t="s">
        <v>941</v>
      </c>
      <c r="B89" s="408">
        <v>84</v>
      </c>
      <c r="C89" s="132">
        <v>96</v>
      </c>
      <c r="D89" s="409" t="s">
        <v>936</v>
      </c>
      <c r="E89" s="410" t="s">
        <v>2704</v>
      </c>
      <c r="F89" s="28"/>
      <c r="G89" s="359" t="s">
        <v>1248</v>
      </c>
      <c r="H89" s="76" t="s">
        <v>1248</v>
      </c>
      <c r="I89" s="76" t="s">
        <v>1248</v>
      </c>
      <c r="J89" s="76" t="s">
        <v>1248</v>
      </c>
      <c r="K89" s="360" t="s">
        <v>1248</v>
      </c>
      <c r="L89" s="76"/>
      <c r="M89" s="76"/>
    </row>
    <row r="90" spans="1:13" s="311" customFormat="1" ht="22.5" x14ac:dyDescent="0.2">
      <c r="A90" s="311" t="s">
        <v>942</v>
      </c>
      <c r="B90" s="408">
        <v>85</v>
      </c>
      <c r="C90" s="132">
        <v>98</v>
      </c>
      <c r="D90" s="409" t="s">
        <v>947</v>
      </c>
      <c r="E90" s="410" t="s">
        <v>3388</v>
      </c>
      <c r="F90" s="28"/>
      <c r="G90" s="359"/>
      <c r="H90" s="76"/>
      <c r="I90" s="76"/>
      <c r="J90" s="76" t="s">
        <v>1248</v>
      </c>
      <c r="K90" s="76" t="s">
        <v>1248</v>
      </c>
      <c r="L90" s="76"/>
      <c r="M90" s="76"/>
    </row>
    <row r="91" spans="1:13" x14ac:dyDescent="0.2">
      <c r="A91" t="s">
        <v>943</v>
      </c>
      <c r="B91" s="408">
        <v>86</v>
      </c>
      <c r="C91" s="130">
        <v>99</v>
      </c>
      <c r="D91" s="131" t="s">
        <v>938</v>
      </c>
      <c r="E91" s="405" t="s">
        <v>3389</v>
      </c>
      <c r="F91" s="364"/>
      <c r="G91" s="364"/>
      <c r="H91" s="355" t="s">
        <v>1248</v>
      </c>
      <c r="I91" s="355"/>
      <c r="J91" s="355" t="s">
        <v>1248</v>
      </c>
      <c r="K91" s="360"/>
      <c r="L91" s="355"/>
      <c r="M91" s="355"/>
    </row>
    <row r="92" spans="1:13" x14ac:dyDescent="0.2">
      <c r="A92" t="s">
        <v>944</v>
      </c>
      <c r="B92" s="408">
        <v>87</v>
      </c>
      <c r="C92" s="130">
        <v>100</v>
      </c>
      <c r="D92" s="131" t="s">
        <v>939</v>
      </c>
      <c r="E92" s="405" t="s">
        <v>3390</v>
      </c>
      <c r="F92" s="28"/>
      <c r="G92" s="359"/>
      <c r="H92" s="357"/>
      <c r="I92" s="76"/>
      <c r="J92" s="76" t="s">
        <v>1248</v>
      </c>
      <c r="K92" s="76"/>
      <c r="L92" s="76"/>
      <c r="M92" s="76"/>
    </row>
    <row r="93" spans="1:13" x14ac:dyDescent="0.2">
      <c r="A93" t="s">
        <v>945</v>
      </c>
      <c r="B93" s="408">
        <v>88</v>
      </c>
      <c r="C93" s="130">
        <v>101</v>
      </c>
      <c r="D93" s="131" t="s">
        <v>940</v>
      </c>
      <c r="E93" s="405" t="s">
        <v>3391</v>
      </c>
      <c r="F93" s="28"/>
      <c r="G93" s="359"/>
      <c r="H93" s="76"/>
      <c r="I93" s="76"/>
      <c r="J93" s="76" t="s">
        <v>1248</v>
      </c>
      <c r="K93" s="76"/>
      <c r="L93" s="76"/>
      <c r="M93" s="76"/>
    </row>
    <row r="94" spans="1:13" x14ac:dyDescent="0.2">
      <c r="A94" t="s">
        <v>946</v>
      </c>
      <c r="B94" s="408">
        <v>89</v>
      </c>
      <c r="C94" s="130">
        <v>102</v>
      </c>
      <c r="D94" s="131" t="s">
        <v>941</v>
      </c>
      <c r="E94" s="405" t="s">
        <v>3392</v>
      </c>
      <c r="F94" s="28"/>
      <c r="G94" s="359"/>
      <c r="H94" s="76"/>
      <c r="I94" s="76"/>
      <c r="J94" s="76" t="s">
        <v>1248</v>
      </c>
      <c r="K94" s="76"/>
      <c r="L94" s="76"/>
      <c r="M94" s="76"/>
    </row>
    <row r="95" spans="1:13" x14ac:dyDescent="0.2">
      <c r="A95" t="s">
        <v>947</v>
      </c>
      <c r="B95" s="408">
        <v>90</v>
      </c>
      <c r="C95" s="130">
        <v>103</v>
      </c>
      <c r="D95" s="131" t="s">
        <v>942</v>
      </c>
      <c r="E95" s="405" t="s">
        <v>3393</v>
      </c>
      <c r="F95" s="28"/>
      <c r="G95" s="359"/>
      <c r="H95" s="76"/>
      <c r="I95" s="76"/>
      <c r="J95" s="76" t="s">
        <v>1248</v>
      </c>
      <c r="K95" s="76"/>
      <c r="L95" s="76"/>
      <c r="M95" s="76"/>
    </row>
    <row r="96" spans="1:13" x14ac:dyDescent="0.2">
      <c r="A96" t="s">
        <v>948</v>
      </c>
      <c r="B96" s="408">
        <v>91</v>
      </c>
      <c r="C96" s="130">
        <v>104</v>
      </c>
      <c r="D96" s="131" t="s">
        <v>943</v>
      </c>
      <c r="E96" s="405" t="s">
        <v>3394</v>
      </c>
      <c r="F96" s="28"/>
      <c r="G96" s="359"/>
      <c r="H96" s="76"/>
      <c r="I96" s="76"/>
      <c r="J96" s="76" t="s">
        <v>1248</v>
      </c>
      <c r="K96" s="76"/>
      <c r="L96" s="76"/>
      <c r="M96" s="76"/>
    </row>
    <row r="97" spans="1:13" x14ac:dyDescent="0.2">
      <c r="A97" t="s">
        <v>949</v>
      </c>
      <c r="B97" s="408">
        <v>92</v>
      </c>
      <c r="C97" s="130">
        <v>105</v>
      </c>
      <c r="D97" s="131" t="s">
        <v>948</v>
      </c>
      <c r="E97" s="405" t="s">
        <v>3395</v>
      </c>
      <c r="F97" s="28"/>
      <c r="G97" s="359"/>
      <c r="H97" s="76"/>
      <c r="I97" s="76"/>
      <c r="J97" s="76" t="s">
        <v>1248</v>
      </c>
      <c r="K97" s="76"/>
      <c r="L97" s="76"/>
      <c r="M97" s="76"/>
    </row>
    <row r="98" spans="1:13" x14ac:dyDescent="0.2">
      <c r="A98" t="s">
        <v>950</v>
      </c>
      <c r="B98" s="408">
        <v>93</v>
      </c>
      <c r="C98" s="130">
        <v>106</v>
      </c>
      <c r="D98" s="131" t="s">
        <v>949</v>
      </c>
      <c r="E98" s="405" t="s">
        <v>3396</v>
      </c>
      <c r="F98" s="28"/>
      <c r="G98" s="359"/>
      <c r="H98" s="76"/>
      <c r="I98" s="76"/>
      <c r="J98" s="76" t="s">
        <v>1248</v>
      </c>
      <c r="K98" s="76"/>
      <c r="L98" s="76"/>
      <c r="M98" s="76"/>
    </row>
    <row r="99" spans="1:13" x14ac:dyDescent="0.2">
      <c r="A99" t="s">
        <v>951</v>
      </c>
      <c r="B99" s="408">
        <v>94</v>
      </c>
      <c r="C99" s="130">
        <v>110</v>
      </c>
      <c r="D99" s="131" t="s">
        <v>952</v>
      </c>
      <c r="E99" s="405" t="s">
        <v>3397</v>
      </c>
      <c r="F99" s="28"/>
      <c r="G99" s="359"/>
      <c r="H99" s="76"/>
      <c r="I99" s="76"/>
      <c r="J99" s="76" t="s">
        <v>1248</v>
      </c>
      <c r="K99" s="76"/>
      <c r="L99" s="76"/>
      <c r="M99" s="76"/>
    </row>
    <row r="100" spans="1:13" x14ac:dyDescent="0.2">
      <c r="A100" t="s">
        <v>952</v>
      </c>
      <c r="B100" s="408">
        <v>95</v>
      </c>
      <c r="C100" s="130">
        <v>113</v>
      </c>
      <c r="D100" s="131" t="s">
        <v>954</v>
      </c>
      <c r="E100" s="405" t="s">
        <v>3398</v>
      </c>
      <c r="F100" s="28"/>
      <c r="G100" s="359"/>
      <c r="H100" s="76"/>
      <c r="I100" s="76"/>
      <c r="J100" s="76" t="s">
        <v>1248</v>
      </c>
      <c r="K100" s="76"/>
      <c r="L100" s="76"/>
      <c r="M100" s="76"/>
    </row>
    <row r="101" spans="1:13" x14ac:dyDescent="0.2">
      <c r="A101" t="s">
        <v>953</v>
      </c>
      <c r="B101" s="408">
        <v>96</v>
      </c>
      <c r="C101" s="130">
        <v>114</v>
      </c>
      <c r="D101" s="131" t="s">
        <v>955</v>
      </c>
      <c r="E101" s="405" t="s">
        <v>3399</v>
      </c>
      <c r="F101" s="28"/>
      <c r="G101" s="359"/>
      <c r="H101" s="76"/>
      <c r="I101" s="76"/>
      <c r="J101" s="76" t="s">
        <v>1248</v>
      </c>
      <c r="K101" s="76"/>
      <c r="L101" s="76"/>
      <c r="M101" s="76"/>
    </row>
    <row r="102" spans="1:13" x14ac:dyDescent="0.2">
      <c r="A102" t="s">
        <v>954</v>
      </c>
      <c r="B102" s="408">
        <v>97</v>
      </c>
      <c r="C102" s="130">
        <v>116</v>
      </c>
      <c r="D102" s="131" t="s">
        <v>957</v>
      </c>
      <c r="E102" s="405" t="s">
        <v>3400</v>
      </c>
      <c r="F102" s="28"/>
      <c r="G102" s="359"/>
      <c r="H102" s="76"/>
      <c r="I102" s="76"/>
      <c r="J102" s="76" t="s">
        <v>1248</v>
      </c>
      <c r="K102" s="76"/>
      <c r="L102" s="76"/>
      <c r="M102" s="76"/>
    </row>
    <row r="103" spans="1:13" x14ac:dyDescent="0.2">
      <c r="A103" t="s">
        <v>955</v>
      </c>
      <c r="B103" s="408">
        <v>98</v>
      </c>
      <c r="C103" s="130">
        <v>117</v>
      </c>
      <c r="D103" s="131" t="s">
        <v>958</v>
      </c>
      <c r="E103" s="405" t="s">
        <v>3401</v>
      </c>
      <c r="F103" s="28"/>
      <c r="G103" s="359"/>
      <c r="H103" s="76"/>
      <c r="I103" s="76"/>
      <c r="J103" s="76" t="s">
        <v>1248</v>
      </c>
      <c r="K103" s="76"/>
      <c r="L103" s="76"/>
      <c r="M103" s="76"/>
    </row>
    <row r="104" spans="1:13" x14ac:dyDescent="0.2">
      <c r="A104" t="s">
        <v>956</v>
      </c>
      <c r="B104" s="408">
        <v>99</v>
      </c>
      <c r="C104" s="130">
        <v>118</v>
      </c>
      <c r="D104" s="131" t="s">
        <v>959</v>
      </c>
      <c r="E104" s="405" t="s">
        <v>3402</v>
      </c>
      <c r="F104" s="28"/>
      <c r="G104" s="359"/>
      <c r="H104" s="76"/>
      <c r="I104" s="76"/>
      <c r="J104" s="76" t="s">
        <v>1248</v>
      </c>
      <c r="K104" s="76"/>
      <c r="L104" s="76"/>
      <c r="M104" s="76"/>
    </row>
    <row r="105" spans="1:13" ht="12" customHeight="1" x14ac:dyDescent="0.2">
      <c r="A105" t="s">
        <v>957</v>
      </c>
      <c r="B105" s="408">
        <v>100</v>
      </c>
      <c r="C105" s="130">
        <v>120</v>
      </c>
      <c r="D105" s="131" t="s">
        <v>960</v>
      </c>
      <c r="E105" s="405" t="s">
        <v>3403</v>
      </c>
      <c r="F105" s="28"/>
      <c r="G105" s="359"/>
      <c r="H105" s="76"/>
      <c r="I105" s="76"/>
      <c r="J105" s="76" t="s">
        <v>1248</v>
      </c>
      <c r="K105" s="76"/>
      <c r="L105" s="76"/>
      <c r="M105" s="76"/>
    </row>
    <row r="106" spans="1:13" x14ac:dyDescent="0.2">
      <c r="A106" t="s">
        <v>958</v>
      </c>
      <c r="B106" s="408">
        <v>101</v>
      </c>
      <c r="C106" s="130">
        <v>121</v>
      </c>
      <c r="D106" s="131" t="s">
        <v>963</v>
      </c>
      <c r="E106" s="405" t="s">
        <v>3404</v>
      </c>
      <c r="F106" s="28"/>
      <c r="G106" s="359"/>
      <c r="H106" s="76"/>
      <c r="I106" s="76"/>
      <c r="J106" s="76" t="s">
        <v>1248</v>
      </c>
      <c r="K106" s="76"/>
      <c r="L106" s="76"/>
      <c r="M106" s="76"/>
    </row>
    <row r="107" spans="1:13" s="311" customFormat="1" ht="22.5" x14ac:dyDescent="0.2">
      <c r="A107" s="311" t="s">
        <v>959</v>
      </c>
      <c r="B107" s="408">
        <v>102</v>
      </c>
      <c r="C107" s="132">
        <v>123</v>
      </c>
      <c r="D107" s="409" t="s">
        <v>1154</v>
      </c>
      <c r="E107" s="407" t="s">
        <v>3405</v>
      </c>
      <c r="F107" s="365"/>
      <c r="G107" s="365"/>
      <c r="H107" s="366" t="s">
        <v>1248</v>
      </c>
      <c r="I107" s="366"/>
      <c r="J107" s="367"/>
      <c r="K107" s="76" t="s">
        <v>1248</v>
      </c>
      <c r="L107" s="366"/>
      <c r="M107" s="366"/>
    </row>
    <row r="108" spans="1:13" x14ac:dyDescent="0.2">
      <c r="A108" t="s">
        <v>960</v>
      </c>
      <c r="B108" s="408">
        <v>103</v>
      </c>
      <c r="C108" s="130">
        <v>124</v>
      </c>
      <c r="D108" s="131" t="s">
        <v>961</v>
      </c>
      <c r="E108" s="405" t="s">
        <v>3406</v>
      </c>
      <c r="F108" s="28"/>
      <c r="G108" s="359"/>
      <c r="H108" s="76"/>
      <c r="I108" s="76"/>
      <c r="J108" s="76" t="s">
        <v>1248</v>
      </c>
      <c r="K108" s="76"/>
      <c r="L108" s="76"/>
      <c r="M108" s="76"/>
    </row>
    <row r="109" spans="1:13" x14ac:dyDescent="0.2">
      <c r="A109" t="s">
        <v>961</v>
      </c>
      <c r="B109" s="408">
        <v>104</v>
      </c>
      <c r="C109" s="130">
        <v>125</v>
      </c>
      <c r="D109" s="131" t="s">
        <v>964</v>
      </c>
      <c r="E109" s="405" t="s">
        <v>3407</v>
      </c>
      <c r="F109" s="28"/>
      <c r="G109" s="359"/>
      <c r="H109" s="76"/>
      <c r="I109" s="76"/>
      <c r="J109" s="76" t="s">
        <v>1248</v>
      </c>
      <c r="K109" s="76"/>
      <c r="L109" s="76"/>
      <c r="M109" s="76"/>
    </row>
    <row r="110" spans="1:13" x14ac:dyDescent="0.2">
      <c r="A110" t="s">
        <v>962</v>
      </c>
      <c r="B110" s="408">
        <v>105</v>
      </c>
      <c r="C110" s="130">
        <v>126</v>
      </c>
      <c r="D110" s="131" t="s">
        <v>1155</v>
      </c>
      <c r="E110" s="407" t="s">
        <v>3408</v>
      </c>
      <c r="F110" s="368"/>
      <c r="G110" s="8"/>
      <c r="H110" s="8"/>
      <c r="I110" s="8"/>
      <c r="J110" s="369" t="s">
        <v>1248</v>
      </c>
      <c r="K110" s="8"/>
      <c r="L110" s="8"/>
      <c r="M110" s="8"/>
    </row>
    <row r="111" spans="1:13" x14ac:dyDescent="0.2">
      <c r="A111" t="s">
        <v>963</v>
      </c>
      <c r="B111" s="408">
        <v>106</v>
      </c>
      <c r="C111" s="130">
        <v>127</v>
      </c>
      <c r="D111" s="131" t="s">
        <v>1156</v>
      </c>
      <c r="E111" s="407" t="s">
        <v>3409</v>
      </c>
      <c r="F111" s="368"/>
      <c r="G111" s="8"/>
      <c r="H111" s="8"/>
      <c r="I111" s="8"/>
      <c r="J111" s="369" t="s">
        <v>1248</v>
      </c>
      <c r="K111" s="8"/>
      <c r="L111" s="8"/>
      <c r="M111" s="8"/>
    </row>
    <row r="112" spans="1:13" x14ac:dyDescent="0.2">
      <c r="A112" s="26" t="s">
        <v>964</v>
      </c>
      <c r="B112" s="408">
        <v>107</v>
      </c>
      <c r="C112" s="130">
        <v>128</v>
      </c>
      <c r="D112" s="131" t="s">
        <v>965</v>
      </c>
      <c r="E112" s="405" t="s">
        <v>3410</v>
      </c>
      <c r="F112" s="28"/>
      <c r="G112" s="359"/>
      <c r="H112" s="76"/>
      <c r="I112" s="76"/>
      <c r="J112" s="76" t="s">
        <v>1248</v>
      </c>
      <c r="K112" s="76"/>
      <c r="L112" s="76"/>
      <c r="M112" s="76"/>
    </row>
    <row r="113" spans="1:13" s="311" customFormat="1" ht="22.5" x14ac:dyDescent="0.2">
      <c r="A113" s="311" t="s">
        <v>965</v>
      </c>
      <c r="B113" s="408">
        <v>108</v>
      </c>
      <c r="C113" s="132">
        <v>130</v>
      </c>
      <c r="D113" s="409" t="s">
        <v>966</v>
      </c>
      <c r="E113" s="410" t="s">
        <v>3411</v>
      </c>
      <c r="F113" s="28"/>
      <c r="G113" s="359"/>
      <c r="H113" s="76"/>
      <c r="I113" s="76"/>
      <c r="J113" s="76" t="s">
        <v>1248</v>
      </c>
      <c r="K113" s="76"/>
      <c r="L113" s="76"/>
      <c r="M113" s="76"/>
    </row>
    <row r="114" spans="1:13" x14ac:dyDescent="0.2">
      <c r="A114" t="s">
        <v>966</v>
      </c>
      <c r="B114" s="408">
        <v>109</v>
      </c>
      <c r="C114" s="130">
        <v>130</v>
      </c>
      <c r="D114" s="131" t="s">
        <v>3048</v>
      </c>
      <c r="E114" s="406" t="s">
        <v>3412</v>
      </c>
      <c r="F114" s="364"/>
      <c r="G114" s="364"/>
      <c r="H114" s="355"/>
      <c r="I114" s="355"/>
      <c r="J114" s="355" t="s">
        <v>1248</v>
      </c>
      <c r="K114" s="355"/>
      <c r="L114" s="355"/>
      <c r="M114" s="355"/>
    </row>
    <row r="115" spans="1:13" x14ac:dyDescent="0.2">
      <c r="A115" t="s">
        <v>967</v>
      </c>
      <c r="B115" s="408">
        <v>110</v>
      </c>
      <c r="C115" s="130">
        <v>131</v>
      </c>
      <c r="D115" s="131" t="s">
        <v>3049</v>
      </c>
      <c r="E115" s="406" t="s">
        <v>3413</v>
      </c>
      <c r="F115" s="364"/>
      <c r="G115" s="364"/>
      <c r="H115" s="355"/>
      <c r="I115" s="355"/>
      <c r="J115" s="355" t="s">
        <v>1248</v>
      </c>
      <c r="K115" s="355"/>
      <c r="L115" s="355"/>
      <c r="M115" s="355"/>
    </row>
    <row r="116" spans="1:13" x14ac:dyDescent="0.2">
      <c r="A116" t="s">
        <v>968</v>
      </c>
      <c r="B116" s="408">
        <v>111</v>
      </c>
      <c r="C116" s="130">
        <v>131</v>
      </c>
      <c r="D116" s="131" t="s">
        <v>967</v>
      </c>
      <c r="E116" s="405" t="s">
        <v>3414</v>
      </c>
      <c r="F116" s="28"/>
      <c r="G116" s="359"/>
      <c r="H116" s="76"/>
      <c r="I116" s="76"/>
      <c r="J116" s="76" t="s">
        <v>1248</v>
      </c>
      <c r="K116" s="76"/>
      <c r="L116" s="76"/>
      <c r="M116" s="76"/>
    </row>
    <row r="117" spans="1:13" x14ac:dyDescent="0.2">
      <c r="A117" t="s">
        <v>969</v>
      </c>
      <c r="B117" s="408">
        <v>112</v>
      </c>
      <c r="C117" s="130">
        <v>132</v>
      </c>
      <c r="D117" s="131" t="s">
        <v>3050</v>
      </c>
      <c r="E117" s="406" t="s">
        <v>3415</v>
      </c>
      <c r="F117" s="364"/>
      <c r="G117" s="364"/>
      <c r="H117" s="355"/>
      <c r="I117" s="355"/>
      <c r="J117" s="355" t="s">
        <v>1248</v>
      </c>
      <c r="K117" s="355"/>
      <c r="L117" s="355"/>
      <c r="M117" s="355"/>
    </row>
    <row r="118" spans="1:13" x14ac:dyDescent="0.2">
      <c r="A118" t="s">
        <v>970</v>
      </c>
      <c r="B118" s="408">
        <v>113</v>
      </c>
      <c r="C118" s="130">
        <v>132</v>
      </c>
      <c r="D118" s="131" t="s">
        <v>968</v>
      </c>
      <c r="E118" s="405" t="s">
        <v>3416</v>
      </c>
      <c r="F118" s="28"/>
      <c r="G118" s="359"/>
      <c r="H118" s="76"/>
      <c r="I118" s="76"/>
      <c r="J118" s="76" t="s">
        <v>1248</v>
      </c>
      <c r="K118" s="76"/>
      <c r="L118" s="76"/>
      <c r="M118" s="76"/>
    </row>
    <row r="119" spans="1:13" s="311" customFormat="1" ht="22.5" x14ac:dyDescent="0.2">
      <c r="A119" s="311" t="s">
        <v>971</v>
      </c>
      <c r="B119" s="408">
        <v>114</v>
      </c>
      <c r="C119" s="132">
        <v>133</v>
      </c>
      <c r="D119" s="409" t="s">
        <v>3051</v>
      </c>
      <c r="E119" s="411" t="s">
        <v>3417</v>
      </c>
      <c r="F119" s="364"/>
      <c r="G119" s="364"/>
      <c r="H119" s="355"/>
      <c r="I119" s="355"/>
      <c r="J119" s="355" t="s">
        <v>1248</v>
      </c>
      <c r="K119" s="355"/>
      <c r="L119" s="355"/>
      <c r="M119" s="355"/>
    </row>
    <row r="120" spans="1:13" x14ac:dyDescent="0.2">
      <c r="A120" t="s">
        <v>972</v>
      </c>
      <c r="B120" s="408">
        <v>115</v>
      </c>
      <c r="C120" s="130">
        <v>134</v>
      </c>
      <c r="D120" s="131" t="s">
        <v>3052</v>
      </c>
      <c r="E120" s="406" t="s">
        <v>3418</v>
      </c>
      <c r="F120" s="364"/>
      <c r="G120" s="364"/>
      <c r="H120" s="355"/>
      <c r="I120" s="355"/>
      <c r="J120" s="355" t="s">
        <v>1248</v>
      </c>
      <c r="K120" s="355"/>
      <c r="L120" s="355"/>
      <c r="M120" s="355"/>
    </row>
    <row r="121" spans="1:13" s="311" customFormat="1" ht="22.5" x14ac:dyDescent="0.2">
      <c r="A121" s="311" t="s">
        <v>973</v>
      </c>
      <c r="B121" s="408">
        <v>116</v>
      </c>
      <c r="C121" s="132">
        <v>134</v>
      </c>
      <c r="D121" s="409" t="s">
        <v>970</v>
      </c>
      <c r="E121" s="410" t="s">
        <v>3419</v>
      </c>
      <c r="F121" s="28"/>
      <c r="G121" s="359"/>
      <c r="H121" s="76"/>
      <c r="I121" s="76"/>
      <c r="J121" s="76" t="s">
        <v>1248</v>
      </c>
      <c r="K121" s="76"/>
      <c r="L121" s="76"/>
      <c r="M121" s="76"/>
    </row>
    <row r="122" spans="1:13" x14ac:dyDescent="0.2">
      <c r="A122" t="s">
        <v>975</v>
      </c>
      <c r="B122" s="408">
        <v>117</v>
      </c>
      <c r="C122" s="130">
        <v>136</v>
      </c>
      <c r="D122" s="131" t="s">
        <v>3053</v>
      </c>
      <c r="E122" s="406" t="s">
        <v>3420</v>
      </c>
      <c r="F122" s="364"/>
      <c r="G122" s="364"/>
      <c r="H122" s="355"/>
      <c r="I122" s="355"/>
      <c r="J122" s="355" t="s">
        <v>1248</v>
      </c>
      <c r="K122" s="355"/>
      <c r="L122" s="355"/>
      <c r="M122" s="355"/>
    </row>
    <row r="123" spans="1:13" x14ac:dyDescent="0.2">
      <c r="A123" t="s">
        <v>977</v>
      </c>
      <c r="B123" s="408">
        <v>118</v>
      </c>
      <c r="C123" s="130">
        <v>137</v>
      </c>
      <c r="D123" s="131" t="s">
        <v>971</v>
      </c>
      <c r="E123" s="405" t="s">
        <v>3421</v>
      </c>
      <c r="F123" s="28"/>
      <c r="G123" s="359"/>
      <c r="H123" s="76"/>
      <c r="I123" s="76"/>
      <c r="J123" s="76" t="s">
        <v>1248</v>
      </c>
      <c r="K123" s="76"/>
      <c r="L123" s="76"/>
      <c r="M123" s="76"/>
    </row>
    <row r="124" spans="1:13" x14ac:dyDescent="0.2">
      <c r="A124" t="s">
        <v>978</v>
      </c>
      <c r="B124" s="408">
        <v>119</v>
      </c>
      <c r="C124" s="130">
        <v>138</v>
      </c>
      <c r="D124" s="131" t="s">
        <v>3054</v>
      </c>
      <c r="E124" s="406" t="s">
        <v>3422</v>
      </c>
      <c r="F124" s="364"/>
      <c r="G124" s="364"/>
      <c r="H124" s="355"/>
      <c r="I124" s="355"/>
      <c r="J124" s="355" t="s">
        <v>1248</v>
      </c>
      <c r="K124" s="355"/>
      <c r="L124" s="355"/>
      <c r="M124" s="355"/>
    </row>
    <row r="125" spans="1:13" x14ac:dyDescent="0.2">
      <c r="A125" t="s">
        <v>979</v>
      </c>
      <c r="B125" s="408">
        <v>120</v>
      </c>
      <c r="C125" s="130">
        <v>138</v>
      </c>
      <c r="D125" s="130" t="s">
        <v>1150</v>
      </c>
      <c r="E125" s="405" t="s">
        <v>3423</v>
      </c>
      <c r="F125" s="28"/>
      <c r="G125" s="359"/>
      <c r="H125" s="76"/>
      <c r="I125" s="76"/>
      <c r="J125" s="76" t="s">
        <v>1248</v>
      </c>
      <c r="K125" s="76"/>
      <c r="L125" s="76"/>
      <c r="M125" s="76"/>
    </row>
    <row r="126" spans="1:13" x14ac:dyDescent="0.2">
      <c r="A126" t="s">
        <v>980</v>
      </c>
      <c r="B126" s="408">
        <v>121</v>
      </c>
      <c r="C126" s="130">
        <v>139</v>
      </c>
      <c r="D126" s="130" t="s">
        <v>972</v>
      </c>
      <c r="E126" s="405" t="s">
        <v>3424</v>
      </c>
      <c r="F126" s="28"/>
      <c r="G126" s="359"/>
      <c r="H126" s="76"/>
      <c r="I126" s="76"/>
      <c r="J126" s="76" t="s">
        <v>1248</v>
      </c>
      <c r="K126" s="76"/>
      <c r="L126" s="76"/>
      <c r="M126" s="76"/>
    </row>
    <row r="127" spans="1:13" x14ac:dyDescent="0.2">
      <c r="A127" s="26" t="s">
        <v>981</v>
      </c>
      <c r="B127" s="408">
        <v>122</v>
      </c>
      <c r="C127" s="132">
        <v>140</v>
      </c>
      <c r="D127" s="130" t="s">
        <v>3055</v>
      </c>
      <c r="E127" s="406" t="s">
        <v>3425</v>
      </c>
      <c r="F127" s="364"/>
      <c r="G127" s="364"/>
      <c r="H127" s="355"/>
      <c r="I127" s="355"/>
      <c r="J127" s="355" t="s">
        <v>1248</v>
      </c>
      <c r="K127" s="355"/>
      <c r="L127" s="355"/>
      <c r="M127" s="355"/>
    </row>
    <row r="128" spans="1:13" x14ac:dyDescent="0.2">
      <c r="A128" s="127" t="s">
        <v>1037</v>
      </c>
      <c r="B128" s="408">
        <v>123</v>
      </c>
      <c r="C128" s="132">
        <v>140</v>
      </c>
      <c r="D128" s="132" t="s">
        <v>973</v>
      </c>
      <c r="E128" s="405" t="s">
        <v>3426</v>
      </c>
      <c r="F128" s="28"/>
      <c r="G128" s="359"/>
      <c r="H128" s="76"/>
      <c r="I128" s="76"/>
      <c r="J128" s="76" t="s">
        <v>1248</v>
      </c>
      <c r="K128" s="76"/>
      <c r="L128" s="76"/>
      <c r="M128" s="76"/>
    </row>
    <row r="129" spans="1:13" x14ac:dyDescent="0.2">
      <c r="A129" s="127" t="s">
        <v>1038</v>
      </c>
      <c r="B129" s="408">
        <v>124</v>
      </c>
      <c r="C129" s="132">
        <v>141</v>
      </c>
      <c r="D129" s="132" t="s">
        <v>3056</v>
      </c>
      <c r="E129" s="406" t="s">
        <v>3427</v>
      </c>
      <c r="F129" s="364"/>
      <c r="G129" s="364"/>
      <c r="H129" s="355"/>
      <c r="I129" s="355"/>
      <c r="J129" s="355" t="s">
        <v>1248</v>
      </c>
      <c r="K129" s="355"/>
      <c r="L129" s="355"/>
      <c r="M129" s="355"/>
    </row>
    <row r="130" spans="1:13" x14ac:dyDescent="0.2">
      <c r="A130" s="79" t="s">
        <v>1039</v>
      </c>
      <c r="B130" s="408">
        <v>125</v>
      </c>
      <c r="C130" s="129">
        <v>141</v>
      </c>
      <c r="D130" s="132" t="s">
        <v>974</v>
      </c>
      <c r="E130" s="405" t="s">
        <v>3428</v>
      </c>
      <c r="F130" s="28"/>
      <c r="G130" s="359"/>
      <c r="H130" s="76"/>
      <c r="I130" s="76"/>
      <c r="J130" s="76" t="s">
        <v>1248</v>
      </c>
      <c r="K130" s="76"/>
      <c r="L130" s="76"/>
      <c r="M130" s="76"/>
    </row>
    <row r="131" spans="1:13" x14ac:dyDescent="0.2">
      <c r="A131" s="79" t="s">
        <v>1040</v>
      </c>
      <c r="B131" s="408">
        <v>126</v>
      </c>
      <c r="C131" s="129">
        <v>145</v>
      </c>
      <c r="D131" s="133" t="s">
        <v>975</v>
      </c>
      <c r="E131" s="405" t="s">
        <v>3429</v>
      </c>
      <c r="F131" s="28"/>
      <c r="G131" s="359"/>
      <c r="H131" s="76"/>
      <c r="I131" s="76"/>
      <c r="J131" s="76" t="s">
        <v>1248</v>
      </c>
      <c r="K131" s="76"/>
      <c r="L131" s="76"/>
      <c r="M131" s="76"/>
    </row>
    <row r="132" spans="1:13" x14ac:dyDescent="0.2">
      <c r="A132" s="79" t="s">
        <v>1041</v>
      </c>
      <c r="B132" s="408">
        <v>127</v>
      </c>
      <c r="C132" s="129">
        <v>146</v>
      </c>
      <c r="D132" s="133" t="s">
        <v>976</v>
      </c>
      <c r="E132" s="405" t="s">
        <v>3430</v>
      </c>
      <c r="F132" s="28"/>
      <c r="G132" s="359"/>
      <c r="H132" s="76"/>
      <c r="I132" s="76"/>
      <c r="J132" s="76" t="s">
        <v>1248</v>
      </c>
      <c r="K132" s="76"/>
      <c r="L132" s="76"/>
      <c r="M132" s="76"/>
    </row>
    <row r="133" spans="1:13" x14ac:dyDescent="0.2">
      <c r="A133" s="79" t="s">
        <v>1042</v>
      </c>
      <c r="B133" s="408">
        <v>128</v>
      </c>
      <c r="C133" s="129">
        <v>149</v>
      </c>
      <c r="D133" s="133" t="s">
        <v>977</v>
      </c>
      <c r="E133" s="405" t="s">
        <v>3431</v>
      </c>
      <c r="F133" s="28"/>
      <c r="G133" s="359"/>
      <c r="H133" s="76"/>
      <c r="I133" s="76"/>
      <c r="J133" s="76" t="s">
        <v>1248</v>
      </c>
      <c r="K133" s="76"/>
      <c r="L133" s="76"/>
      <c r="M133" s="76"/>
    </row>
    <row r="134" spans="1:13" x14ac:dyDescent="0.2">
      <c r="A134" s="79" t="s">
        <v>1043</v>
      </c>
      <c r="B134" s="408">
        <v>129</v>
      </c>
      <c r="C134" s="129">
        <v>152</v>
      </c>
      <c r="D134" s="133" t="s">
        <v>962</v>
      </c>
      <c r="E134" s="405" t="s">
        <v>3432</v>
      </c>
      <c r="F134" s="28"/>
      <c r="G134" s="359"/>
      <c r="H134" s="76"/>
      <c r="I134" s="76"/>
      <c r="J134" s="76" t="s">
        <v>1248</v>
      </c>
      <c r="K134" s="76"/>
      <c r="L134" s="76"/>
      <c r="M134" s="76"/>
    </row>
    <row r="135" spans="1:13" x14ac:dyDescent="0.2">
      <c r="A135" s="128"/>
      <c r="B135" s="408">
        <v>130</v>
      </c>
      <c r="C135" s="129">
        <v>153</v>
      </c>
      <c r="D135" s="133" t="s">
        <v>978</v>
      </c>
      <c r="E135" s="405" t="s">
        <v>3433</v>
      </c>
      <c r="F135" s="28"/>
      <c r="G135" s="363" t="s">
        <v>1248</v>
      </c>
      <c r="H135" s="76"/>
      <c r="I135" s="76"/>
      <c r="J135" s="358"/>
      <c r="K135" s="76"/>
      <c r="L135" s="76"/>
      <c r="M135" s="76"/>
    </row>
    <row r="136" spans="1:13" x14ac:dyDescent="0.2">
      <c r="B136" s="408">
        <v>131</v>
      </c>
      <c r="C136" s="129">
        <v>159</v>
      </c>
      <c r="D136" s="133" t="s">
        <v>1151</v>
      </c>
      <c r="E136" s="405" t="s">
        <v>3434</v>
      </c>
      <c r="F136" s="28"/>
      <c r="G136" s="28"/>
      <c r="H136" s="360"/>
      <c r="I136" s="360"/>
      <c r="J136" s="76" t="s">
        <v>1248</v>
      </c>
      <c r="K136" s="360"/>
      <c r="L136" s="360"/>
      <c r="M136" s="360"/>
    </row>
    <row r="137" spans="1:13" x14ac:dyDescent="0.2">
      <c r="B137" s="408">
        <v>132</v>
      </c>
      <c r="C137" s="129">
        <v>161</v>
      </c>
      <c r="D137" s="133" t="s">
        <v>1152</v>
      </c>
      <c r="E137" s="405" t="s">
        <v>3435</v>
      </c>
      <c r="F137" s="28"/>
      <c r="G137" s="28"/>
      <c r="H137" s="360"/>
      <c r="I137" s="360"/>
      <c r="J137" s="76" t="s">
        <v>1248</v>
      </c>
      <c r="K137" s="360"/>
      <c r="L137" s="360"/>
      <c r="M137" s="360"/>
    </row>
    <row r="138" spans="1:13" x14ac:dyDescent="0.2">
      <c r="B138" s="408">
        <v>133</v>
      </c>
      <c r="C138" s="132">
        <v>170</v>
      </c>
      <c r="D138" s="354" t="s">
        <v>981</v>
      </c>
      <c r="E138" s="405" t="s">
        <v>3436</v>
      </c>
      <c r="F138" s="28"/>
      <c r="G138" s="28"/>
      <c r="H138" s="360"/>
      <c r="I138" s="360"/>
      <c r="J138" s="360"/>
      <c r="K138" s="76" t="s">
        <v>1248</v>
      </c>
      <c r="L138" s="360"/>
      <c r="M138" s="360"/>
    </row>
    <row r="139" spans="1:13" x14ac:dyDescent="0.2">
      <c r="B139" s="408">
        <v>134</v>
      </c>
      <c r="C139" s="129">
        <v>171</v>
      </c>
      <c r="D139" s="133" t="s">
        <v>72</v>
      </c>
      <c r="E139" s="405" t="s">
        <v>3437</v>
      </c>
      <c r="F139" s="28"/>
      <c r="G139" s="76"/>
      <c r="H139" s="76"/>
      <c r="I139" s="76"/>
      <c r="J139" s="76"/>
      <c r="K139" s="76" t="s">
        <v>1248</v>
      </c>
      <c r="L139" s="358"/>
      <c r="M139" s="358"/>
    </row>
    <row r="140" spans="1:13" ht="15" customHeight="1" x14ac:dyDescent="0.2">
      <c r="B140" s="408">
        <v>135</v>
      </c>
      <c r="C140" s="132">
        <v>173</v>
      </c>
      <c r="D140" s="354" t="s">
        <v>1039</v>
      </c>
      <c r="E140" s="405" t="s">
        <v>3438</v>
      </c>
      <c r="F140" s="28"/>
      <c r="G140" s="28"/>
      <c r="H140" s="360"/>
      <c r="I140" s="360"/>
      <c r="J140" s="76" t="s">
        <v>1248</v>
      </c>
      <c r="K140" s="360"/>
      <c r="L140" s="360"/>
      <c r="M140" s="360"/>
    </row>
    <row r="141" spans="1:13" x14ac:dyDescent="0.2">
      <c r="B141" s="408">
        <v>136</v>
      </c>
      <c r="C141" s="129">
        <v>174</v>
      </c>
      <c r="D141" s="133" t="s">
        <v>1040</v>
      </c>
      <c r="E141" s="405" t="s">
        <v>3439</v>
      </c>
      <c r="F141" s="364"/>
      <c r="G141" s="364"/>
      <c r="H141" s="355"/>
      <c r="I141" s="355"/>
      <c r="J141" s="355" t="s">
        <v>1248</v>
      </c>
      <c r="K141" s="355"/>
      <c r="L141" s="356"/>
      <c r="M141" s="356"/>
    </row>
    <row r="142" spans="1:13" x14ac:dyDescent="0.2">
      <c r="A142" t="s">
        <v>46</v>
      </c>
      <c r="B142" s="408">
        <v>137</v>
      </c>
      <c r="C142" s="129">
        <v>177</v>
      </c>
      <c r="D142" s="133" t="s">
        <v>1043</v>
      </c>
      <c r="E142" s="405" t="s">
        <v>1157</v>
      </c>
      <c r="F142" s="28"/>
      <c r="G142" s="28"/>
      <c r="H142" s="360" t="s">
        <v>1248</v>
      </c>
      <c r="I142" s="360"/>
      <c r="J142" s="357" t="s">
        <v>1248</v>
      </c>
      <c r="K142" s="360"/>
      <c r="L142" s="360"/>
      <c r="M142" s="360"/>
    </row>
  </sheetData>
  <mergeCells count="13">
    <mergeCell ref="B3:B4"/>
    <mergeCell ref="C3:C4"/>
    <mergeCell ref="M3:M4"/>
    <mergeCell ref="F1:G1"/>
    <mergeCell ref="J1:M1"/>
    <mergeCell ref="D3:D4"/>
    <mergeCell ref="E3:E4"/>
    <mergeCell ref="F3:F4"/>
    <mergeCell ref="G3:G4"/>
    <mergeCell ref="H3:H4"/>
    <mergeCell ref="I3:K3"/>
    <mergeCell ref="L3:L4"/>
    <mergeCell ref="D2:M2"/>
  </mergeCells>
  <pageMargins left="0.59055118110236227" right="0.39370078740157483" top="0.59055118110236227" bottom="0.39370078740157483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15"/>
  <sheetViews>
    <sheetView view="pageBreakPreview" zoomScale="120" zoomScaleNormal="100" zoomScaleSheetLayoutView="12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B1" sqref="B1"/>
    </sheetView>
  </sheetViews>
  <sheetFormatPr defaultRowHeight="12.75" x14ac:dyDescent="0.2"/>
  <cols>
    <col min="1" max="1" width="19.140625" customWidth="1"/>
    <col min="2" max="2" width="33.28515625" customWidth="1"/>
    <col min="3" max="3" width="14" customWidth="1"/>
    <col min="4" max="4" width="28" customWidth="1"/>
    <col min="5" max="5" width="15" customWidth="1"/>
    <col min="6" max="6" width="13.28515625" customWidth="1"/>
  </cols>
  <sheetData>
    <row r="1" spans="1:6" ht="50.25" customHeight="1" x14ac:dyDescent="0.2">
      <c r="A1" s="482"/>
      <c r="B1" s="482"/>
      <c r="C1" s="482"/>
      <c r="D1" s="613" t="s">
        <v>3255</v>
      </c>
      <c r="E1" s="613"/>
      <c r="F1" s="613"/>
    </row>
    <row r="2" spans="1:6" ht="34.5" customHeight="1" x14ac:dyDescent="0.2">
      <c r="A2" s="614" t="s">
        <v>3552</v>
      </c>
      <c r="B2" s="614"/>
      <c r="C2" s="614"/>
      <c r="D2" s="614"/>
      <c r="E2" s="614"/>
      <c r="F2" s="614"/>
    </row>
    <row r="3" spans="1:6" ht="34.5" customHeight="1" x14ac:dyDescent="0.2">
      <c r="A3" s="483" t="s">
        <v>3553</v>
      </c>
      <c r="B3" s="483" t="s">
        <v>201</v>
      </c>
      <c r="C3" s="483" t="s">
        <v>1139</v>
      </c>
      <c r="D3" s="96" t="s">
        <v>728</v>
      </c>
      <c r="E3" s="7" t="s">
        <v>3554</v>
      </c>
      <c r="F3" s="484" t="s">
        <v>3555</v>
      </c>
    </row>
    <row r="4" spans="1:6" s="87" customFormat="1" ht="34.5" customHeight="1" x14ac:dyDescent="0.2">
      <c r="A4" s="485" t="s">
        <v>3556</v>
      </c>
      <c r="B4" s="486" t="s">
        <v>3557</v>
      </c>
      <c r="C4" s="487" t="s">
        <v>1141</v>
      </c>
      <c r="D4" s="487" t="s">
        <v>2637</v>
      </c>
      <c r="E4" s="488">
        <v>1</v>
      </c>
      <c r="F4" s="489">
        <v>6127.29</v>
      </c>
    </row>
    <row r="5" spans="1:6" s="87" customFormat="1" ht="34.5" customHeight="1" x14ac:dyDescent="0.2">
      <c r="A5" s="485" t="s">
        <v>3558</v>
      </c>
      <c r="B5" s="486" t="s">
        <v>1140</v>
      </c>
      <c r="C5" s="487" t="s">
        <v>1141</v>
      </c>
      <c r="D5" s="487" t="s">
        <v>2637</v>
      </c>
      <c r="E5" s="488">
        <v>1</v>
      </c>
      <c r="F5" s="489">
        <v>6127.29</v>
      </c>
    </row>
    <row r="6" spans="1:6" s="87" customFormat="1" ht="34.5" customHeight="1" x14ac:dyDescent="0.2">
      <c r="A6" s="485" t="s">
        <v>3559</v>
      </c>
      <c r="B6" s="486" t="s">
        <v>1142</v>
      </c>
      <c r="C6" s="487" t="s">
        <v>1141</v>
      </c>
      <c r="D6" s="487" t="s">
        <v>2637</v>
      </c>
      <c r="E6" s="490">
        <v>1.05</v>
      </c>
      <c r="F6" s="489">
        <v>6433.65</v>
      </c>
    </row>
    <row r="7" spans="1:6" s="87" customFormat="1" ht="64.5" customHeight="1" x14ac:dyDescent="0.2">
      <c r="A7" s="485" t="s">
        <v>3560</v>
      </c>
      <c r="B7" s="486" t="s">
        <v>1143</v>
      </c>
      <c r="C7" s="487" t="s">
        <v>1141</v>
      </c>
      <c r="D7" s="487" t="s">
        <v>2637</v>
      </c>
      <c r="E7" s="490">
        <v>1.08</v>
      </c>
      <c r="F7" s="489">
        <v>6617.47</v>
      </c>
    </row>
    <row r="8" spans="1:6" s="87" customFormat="1" ht="34.5" customHeight="1" x14ac:dyDescent="0.2">
      <c r="A8" s="491" t="s">
        <v>3561</v>
      </c>
      <c r="B8" s="492" t="s">
        <v>3562</v>
      </c>
      <c r="C8" s="493" t="s">
        <v>3563</v>
      </c>
      <c r="D8" s="487" t="s">
        <v>2637</v>
      </c>
      <c r="E8" s="490">
        <v>0.79</v>
      </c>
      <c r="F8" s="489">
        <v>4840.5600000000004</v>
      </c>
    </row>
    <row r="9" spans="1:6" ht="26.25" customHeight="1" x14ac:dyDescent="0.2">
      <c r="A9" s="491" t="s">
        <v>3564</v>
      </c>
      <c r="B9" s="492" t="s">
        <v>3565</v>
      </c>
      <c r="C9" s="493" t="s">
        <v>3563</v>
      </c>
      <c r="D9" s="487" t="s">
        <v>2637</v>
      </c>
      <c r="E9" s="490">
        <v>0.98</v>
      </c>
      <c r="F9" s="489">
        <v>6004.74</v>
      </c>
    </row>
    <row r="10" spans="1:6" ht="28.5" x14ac:dyDescent="0.2">
      <c r="A10" s="491" t="s">
        <v>677</v>
      </c>
      <c r="B10" s="492" t="s">
        <v>1144</v>
      </c>
      <c r="C10" s="493" t="s">
        <v>1145</v>
      </c>
      <c r="D10" s="493" t="s">
        <v>467</v>
      </c>
      <c r="E10" s="490">
        <v>5.73</v>
      </c>
      <c r="F10" s="489">
        <v>35109.370000000003</v>
      </c>
    </row>
    <row r="11" spans="1:6" ht="28.5" x14ac:dyDescent="0.2">
      <c r="A11" s="491" t="s">
        <v>678</v>
      </c>
      <c r="B11" s="492" t="s">
        <v>1146</v>
      </c>
      <c r="C11" s="493" t="s">
        <v>1141</v>
      </c>
      <c r="D11" s="493" t="s">
        <v>467</v>
      </c>
      <c r="E11" s="490">
        <v>3.01</v>
      </c>
      <c r="F11" s="489">
        <v>18443.14</v>
      </c>
    </row>
    <row r="12" spans="1:6" ht="28.5" x14ac:dyDescent="0.2">
      <c r="A12" s="491" t="s">
        <v>679</v>
      </c>
      <c r="B12" s="492" t="s">
        <v>1147</v>
      </c>
      <c r="C12" s="493" t="s">
        <v>3563</v>
      </c>
      <c r="D12" s="493" t="s">
        <v>467</v>
      </c>
      <c r="E12" s="490">
        <v>3.89</v>
      </c>
      <c r="F12" s="489">
        <v>23835.16</v>
      </c>
    </row>
    <row r="13" spans="1:6" x14ac:dyDescent="0.2">
      <c r="A13" s="482"/>
      <c r="B13" s="482"/>
      <c r="C13" s="482"/>
      <c r="D13" s="482"/>
      <c r="E13" s="482"/>
      <c r="F13" s="482"/>
    </row>
    <row r="14" spans="1:6" x14ac:dyDescent="0.2">
      <c r="A14" s="482"/>
      <c r="B14" s="482"/>
      <c r="C14" s="482"/>
      <c r="D14" s="482"/>
      <c r="E14" s="482"/>
      <c r="F14" s="482"/>
    </row>
    <row r="15" spans="1:6" x14ac:dyDescent="0.2">
      <c r="A15" s="482"/>
      <c r="B15" s="482"/>
      <c r="C15" s="482"/>
      <c r="D15" s="482"/>
      <c r="E15" s="482"/>
      <c r="F15" s="482"/>
    </row>
  </sheetData>
  <mergeCells count="2">
    <mergeCell ref="D1:F1"/>
    <mergeCell ref="A2:F2"/>
  </mergeCells>
  <phoneticPr fontId="0" type="noConversion"/>
  <pageMargins left="0.75" right="0.75" top="1" bottom="1" header="0.5" footer="0.5"/>
  <pageSetup paperSize="9" scale="7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18"/>
  <sheetViews>
    <sheetView view="pageBreakPreview" zoomScale="99" zoomScaleNormal="100" zoomScaleSheetLayoutView="99" workbookViewId="0">
      <selection activeCell="C1" sqref="C1:D1"/>
    </sheetView>
  </sheetViews>
  <sheetFormatPr defaultColWidth="8.85546875" defaultRowHeight="15.75" x14ac:dyDescent="0.25"/>
  <cols>
    <col min="1" max="1" width="16.28515625" style="3" customWidth="1"/>
    <col min="2" max="2" width="40.7109375" style="3" customWidth="1"/>
    <col min="3" max="3" width="18.5703125" style="2" customWidth="1"/>
    <col min="4" max="4" width="17.28515625" style="2" customWidth="1"/>
    <col min="5" max="16384" width="8.85546875" style="4"/>
  </cols>
  <sheetData>
    <row r="1" spans="1:4" ht="51.75" customHeight="1" x14ac:dyDescent="0.25">
      <c r="C1" s="615" t="s">
        <v>3260</v>
      </c>
      <c r="D1" s="616"/>
    </row>
    <row r="2" spans="1:4" ht="26.25" customHeight="1" x14ac:dyDescent="0.25">
      <c r="A2" s="617" t="s">
        <v>2715</v>
      </c>
      <c r="B2" s="617"/>
      <c r="C2" s="617"/>
      <c r="D2" s="617"/>
    </row>
    <row r="3" spans="1:4" ht="15.75" customHeight="1" x14ac:dyDescent="0.25">
      <c r="A3" s="14"/>
      <c r="B3" s="14"/>
      <c r="C3" s="14"/>
      <c r="D3" s="112" t="s">
        <v>314</v>
      </c>
    </row>
    <row r="4" spans="1:4" ht="30" customHeight="1" x14ac:dyDescent="0.25">
      <c r="A4" s="621"/>
      <c r="B4" s="622"/>
      <c r="C4" s="15" t="s">
        <v>538</v>
      </c>
      <c r="D4" s="15" t="s">
        <v>539</v>
      </c>
    </row>
    <row r="5" spans="1:4" s="6" customFormat="1" ht="21" customHeight="1" x14ac:dyDescent="0.2">
      <c r="A5" s="623" t="s">
        <v>1030</v>
      </c>
      <c r="B5" s="624"/>
      <c r="C5" s="262">
        <v>1828.77</v>
      </c>
      <c r="D5" s="262">
        <v>1828.77</v>
      </c>
    </row>
    <row r="6" spans="1:4" ht="21" customHeight="1" x14ac:dyDescent="0.25">
      <c r="A6" s="623" t="s">
        <v>1029</v>
      </c>
      <c r="B6" s="624"/>
      <c r="C6" s="262">
        <v>3548.12</v>
      </c>
      <c r="D6" s="262">
        <v>3548.12</v>
      </c>
    </row>
    <row r="7" spans="1:4" ht="86.25" customHeight="1" x14ac:dyDescent="0.25">
      <c r="A7" s="141" t="s">
        <v>2636</v>
      </c>
      <c r="B7" s="142" t="s">
        <v>1250</v>
      </c>
      <c r="C7" s="263">
        <v>14749.11</v>
      </c>
      <c r="D7" s="263">
        <v>14749.11</v>
      </c>
    </row>
    <row r="8" spans="1:4" ht="41.25" customHeight="1" x14ac:dyDescent="0.25">
      <c r="A8" s="617" t="s">
        <v>2716</v>
      </c>
      <c r="B8" s="617"/>
      <c r="C8" s="617"/>
      <c r="D8" s="617"/>
    </row>
    <row r="9" spans="1:4" ht="33" customHeight="1" x14ac:dyDescent="0.25">
      <c r="A9" s="15" t="s">
        <v>1100</v>
      </c>
      <c r="B9" s="625" t="s">
        <v>1091</v>
      </c>
      <c r="C9" s="626"/>
      <c r="D9" s="15" t="s">
        <v>114</v>
      </c>
    </row>
    <row r="10" spans="1:4" ht="21.75" customHeight="1" x14ac:dyDescent="0.25">
      <c r="A10" s="143">
        <v>1001</v>
      </c>
      <c r="B10" s="618" t="s">
        <v>1092</v>
      </c>
      <c r="C10" s="619"/>
      <c r="D10" s="261">
        <v>9000</v>
      </c>
    </row>
    <row r="11" spans="1:4" ht="21.75" customHeight="1" x14ac:dyDescent="0.25">
      <c r="A11" s="143">
        <v>1002</v>
      </c>
      <c r="B11" s="618" t="s">
        <v>1093</v>
      </c>
      <c r="C11" s="619"/>
      <c r="D11" s="261">
        <v>18000</v>
      </c>
    </row>
    <row r="12" spans="1:4" ht="21.75" customHeight="1" x14ac:dyDescent="0.25">
      <c r="A12" s="143">
        <v>1003</v>
      </c>
      <c r="B12" s="618" t="s">
        <v>1094</v>
      </c>
      <c r="C12" s="619"/>
      <c r="D12" s="261">
        <v>27000</v>
      </c>
    </row>
    <row r="13" spans="1:4" ht="21.75" customHeight="1" x14ac:dyDescent="0.25">
      <c r="A13" s="143">
        <v>1004</v>
      </c>
      <c r="B13" s="627" t="s">
        <v>1095</v>
      </c>
      <c r="C13" s="628"/>
      <c r="D13" s="261">
        <v>28000</v>
      </c>
    </row>
    <row r="14" spans="1:4" ht="21.75" customHeight="1" x14ac:dyDescent="0.25">
      <c r="A14" s="143">
        <v>1005</v>
      </c>
      <c r="B14" s="618" t="s">
        <v>1096</v>
      </c>
      <c r="C14" s="619"/>
      <c r="D14" s="261">
        <v>42000</v>
      </c>
    </row>
    <row r="15" spans="1:4" ht="21.75" customHeight="1" x14ac:dyDescent="0.25">
      <c r="A15" s="143">
        <v>1006</v>
      </c>
      <c r="B15" s="618" t="s">
        <v>1097</v>
      </c>
      <c r="C15" s="619"/>
      <c r="D15" s="261">
        <v>25000</v>
      </c>
    </row>
    <row r="16" spans="1:4" ht="21.75" customHeight="1" x14ac:dyDescent="0.25">
      <c r="A16" s="143">
        <v>1007</v>
      </c>
      <c r="B16" s="618" t="s">
        <v>1098</v>
      </c>
      <c r="C16" s="619"/>
      <c r="D16" s="261">
        <v>50000</v>
      </c>
    </row>
    <row r="17" spans="1:4" ht="21.75" customHeight="1" x14ac:dyDescent="0.25">
      <c r="A17" s="143">
        <v>1008</v>
      </c>
      <c r="B17" s="620" t="s">
        <v>1099</v>
      </c>
      <c r="C17" s="620"/>
      <c r="D17" s="261">
        <v>75000</v>
      </c>
    </row>
    <row r="18" spans="1:4" ht="14.25" customHeight="1" x14ac:dyDescent="0.3">
      <c r="A18" s="102"/>
      <c r="B18" s="102"/>
      <c r="C18" s="26"/>
      <c r="D18" s="26"/>
    </row>
  </sheetData>
  <customSheetViews>
    <customSheetView guid="{A751BF42-68F4-4BC0-A7EA-44F046D619A6}" showPageBreaks="1" hiddenRows="1" view="pageBreakPreview" showRuler="0">
      <selection sqref="A1:C6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5">
    <mergeCell ref="B16:C16"/>
    <mergeCell ref="B17:C17"/>
    <mergeCell ref="A4:B4"/>
    <mergeCell ref="A5:B5"/>
    <mergeCell ref="A6:B6"/>
    <mergeCell ref="B9:C9"/>
    <mergeCell ref="B11:C11"/>
    <mergeCell ref="B12:C12"/>
    <mergeCell ref="B13:C13"/>
    <mergeCell ref="B14:C14"/>
    <mergeCell ref="C1:D1"/>
    <mergeCell ref="A2:D2"/>
    <mergeCell ref="A8:D8"/>
    <mergeCell ref="B10:C10"/>
    <mergeCell ref="B15:C15"/>
  </mergeCells>
  <phoneticPr fontId="7" type="noConversion"/>
  <pageMargins left="0.75" right="0.75" top="1" bottom="1" header="0.5" footer="0.5"/>
  <pageSetup paperSize="9" scale="9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9"/>
  <sheetViews>
    <sheetView view="pageBreakPreview" zoomScale="130" zoomScaleNormal="100" zoomScaleSheetLayoutView="130" workbookViewId="0">
      <selection activeCell="I3" sqref="I3"/>
    </sheetView>
  </sheetViews>
  <sheetFormatPr defaultRowHeight="15" x14ac:dyDescent="0.2"/>
  <cols>
    <col min="1" max="1" width="23" style="249" customWidth="1"/>
    <col min="2" max="2" width="27.140625" style="249" customWidth="1"/>
    <col min="3" max="4" width="27.28515625" style="249" customWidth="1"/>
    <col min="5" max="257" width="9.140625" style="249"/>
    <col min="258" max="258" width="23" style="249" customWidth="1"/>
    <col min="259" max="260" width="27.28515625" style="249" customWidth="1"/>
    <col min="261" max="513" width="9.140625" style="249"/>
    <col min="514" max="514" width="23" style="249" customWidth="1"/>
    <col min="515" max="516" width="27.28515625" style="249" customWidth="1"/>
    <col min="517" max="769" width="9.140625" style="249"/>
    <col min="770" max="770" width="23" style="249" customWidth="1"/>
    <col min="771" max="772" width="27.28515625" style="249" customWidth="1"/>
    <col min="773" max="1025" width="9.140625" style="249"/>
    <col min="1026" max="1026" width="23" style="249" customWidth="1"/>
    <col min="1027" max="1028" width="27.28515625" style="249" customWidth="1"/>
    <col min="1029" max="1281" width="9.140625" style="249"/>
    <col min="1282" max="1282" width="23" style="249" customWidth="1"/>
    <col min="1283" max="1284" width="27.28515625" style="249" customWidth="1"/>
    <col min="1285" max="1537" width="9.140625" style="249"/>
    <col min="1538" max="1538" width="23" style="249" customWidth="1"/>
    <col min="1539" max="1540" width="27.28515625" style="249" customWidth="1"/>
    <col min="1541" max="1793" width="9.140625" style="249"/>
    <col min="1794" max="1794" width="23" style="249" customWidth="1"/>
    <col min="1795" max="1796" width="27.28515625" style="249" customWidth="1"/>
    <col min="1797" max="2049" width="9.140625" style="249"/>
    <col min="2050" max="2050" width="23" style="249" customWidth="1"/>
    <col min="2051" max="2052" width="27.28515625" style="249" customWidth="1"/>
    <col min="2053" max="2305" width="9.140625" style="249"/>
    <col min="2306" max="2306" width="23" style="249" customWidth="1"/>
    <col min="2307" max="2308" width="27.28515625" style="249" customWidth="1"/>
    <col min="2309" max="2561" width="9.140625" style="249"/>
    <col min="2562" max="2562" width="23" style="249" customWidth="1"/>
    <col min="2563" max="2564" width="27.28515625" style="249" customWidth="1"/>
    <col min="2565" max="2817" width="9.140625" style="249"/>
    <col min="2818" max="2818" width="23" style="249" customWidth="1"/>
    <col min="2819" max="2820" width="27.28515625" style="249" customWidth="1"/>
    <col min="2821" max="3073" width="9.140625" style="249"/>
    <col min="3074" max="3074" width="23" style="249" customWidth="1"/>
    <col min="3075" max="3076" width="27.28515625" style="249" customWidth="1"/>
    <col min="3077" max="3329" width="9.140625" style="249"/>
    <col min="3330" max="3330" width="23" style="249" customWidth="1"/>
    <col min="3331" max="3332" width="27.28515625" style="249" customWidth="1"/>
    <col min="3333" max="3585" width="9.140625" style="249"/>
    <col min="3586" max="3586" width="23" style="249" customWidth="1"/>
    <col min="3587" max="3588" width="27.28515625" style="249" customWidth="1"/>
    <col min="3589" max="3841" width="9.140625" style="249"/>
    <col min="3842" max="3842" width="23" style="249" customWidth="1"/>
    <col min="3843" max="3844" width="27.28515625" style="249" customWidth="1"/>
    <col min="3845" max="4097" width="9.140625" style="249"/>
    <col min="4098" max="4098" width="23" style="249" customWidth="1"/>
    <col min="4099" max="4100" width="27.28515625" style="249" customWidth="1"/>
    <col min="4101" max="4353" width="9.140625" style="249"/>
    <col min="4354" max="4354" width="23" style="249" customWidth="1"/>
    <col min="4355" max="4356" width="27.28515625" style="249" customWidth="1"/>
    <col min="4357" max="4609" width="9.140625" style="249"/>
    <col min="4610" max="4610" width="23" style="249" customWidth="1"/>
    <col min="4611" max="4612" width="27.28515625" style="249" customWidth="1"/>
    <col min="4613" max="4865" width="9.140625" style="249"/>
    <col min="4866" max="4866" width="23" style="249" customWidth="1"/>
    <col min="4867" max="4868" width="27.28515625" style="249" customWidth="1"/>
    <col min="4869" max="5121" width="9.140625" style="249"/>
    <col min="5122" max="5122" width="23" style="249" customWidth="1"/>
    <col min="5123" max="5124" width="27.28515625" style="249" customWidth="1"/>
    <col min="5125" max="5377" width="9.140625" style="249"/>
    <col min="5378" max="5378" width="23" style="249" customWidth="1"/>
    <col min="5379" max="5380" width="27.28515625" style="249" customWidth="1"/>
    <col min="5381" max="5633" width="9.140625" style="249"/>
    <col min="5634" max="5634" width="23" style="249" customWidth="1"/>
    <col min="5635" max="5636" width="27.28515625" style="249" customWidth="1"/>
    <col min="5637" max="5889" width="9.140625" style="249"/>
    <col min="5890" max="5890" width="23" style="249" customWidth="1"/>
    <col min="5891" max="5892" width="27.28515625" style="249" customWidth="1"/>
    <col min="5893" max="6145" width="9.140625" style="249"/>
    <col min="6146" max="6146" width="23" style="249" customWidth="1"/>
    <col min="6147" max="6148" width="27.28515625" style="249" customWidth="1"/>
    <col min="6149" max="6401" width="9.140625" style="249"/>
    <col min="6402" max="6402" width="23" style="249" customWidth="1"/>
    <col min="6403" max="6404" width="27.28515625" style="249" customWidth="1"/>
    <col min="6405" max="6657" width="9.140625" style="249"/>
    <col min="6658" max="6658" width="23" style="249" customWidth="1"/>
    <col min="6659" max="6660" width="27.28515625" style="249" customWidth="1"/>
    <col min="6661" max="6913" width="9.140625" style="249"/>
    <col min="6914" max="6914" width="23" style="249" customWidth="1"/>
    <col min="6915" max="6916" width="27.28515625" style="249" customWidth="1"/>
    <col min="6917" max="7169" width="9.140625" style="249"/>
    <col min="7170" max="7170" width="23" style="249" customWidth="1"/>
    <col min="7171" max="7172" width="27.28515625" style="249" customWidth="1"/>
    <col min="7173" max="7425" width="9.140625" style="249"/>
    <col min="7426" max="7426" width="23" style="249" customWidth="1"/>
    <col min="7427" max="7428" width="27.28515625" style="249" customWidth="1"/>
    <col min="7429" max="7681" width="9.140625" style="249"/>
    <col min="7682" max="7682" width="23" style="249" customWidth="1"/>
    <col min="7683" max="7684" width="27.28515625" style="249" customWidth="1"/>
    <col min="7685" max="7937" width="9.140625" style="249"/>
    <col min="7938" max="7938" width="23" style="249" customWidth="1"/>
    <col min="7939" max="7940" width="27.28515625" style="249" customWidth="1"/>
    <col min="7941" max="8193" width="9.140625" style="249"/>
    <col min="8194" max="8194" width="23" style="249" customWidth="1"/>
    <col min="8195" max="8196" width="27.28515625" style="249" customWidth="1"/>
    <col min="8197" max="8449" width="9.140625" style="249"/>
    <col min="8450" max="8450" width="23" style="249" customWidth="1"/>
    <col min="8451" max="8452" width="27.28515625" style="249" customWidth="1"/>
    <col min="8453" max="8705" width="9.140625" style="249"/>
    <col min="8706" max="8706" width="23" style="249" customWidth="1"/>
    <col min="8707" max="8708" width="27.28515625" style="249" customWidth="1"/>
    <col min="8709" max="8961" width="9.140625" style="249"/>
    <col min="8962" max="8962" width="23" style="249" customWidth="1"/>
    <col min="8963" max="8964" width="27.28515625" style="249" customWidth="1"/>
    <col min="8965" max="9217" width="9.140625" style="249"/>
    <col min="9218" max="9218" width="23" style="249" customWidth="1"/>
    <col min="9219" max="9220" width="27.28515625" style="249" customWidth="1"/>
    <col min="9221" max="9473" width="9.140625" style="249"/>
    <col min="9474" max="9474" width="23" style="249" customWidth="1"/>
    <col min="9475" max="9476" width="27.28515625" style="249" customWidth="1"/>
    <col min="9477" max="9729" width="9.140625" style="249"/>
    <col min="9730" max="9730" width="23" style="249" customWidth="1"/>
    <col min="9731" max="9732" width="27.28515625" style="249" customWidth="1"/>
    <col min="9733" max="9985" width="9.140625" style="249"/>
    <col min="9986" max="9986" width="23" style="249" customWidth="1"/>
    <col min="9987" max="9988" width="27.28515625" style="249" customWidth="1"/>
    <col min="9989" max="10241" width="9.140625" style="249"/>
    <col min="10242" max="10242" width="23" style="249" customWidth="1"/>
    <col min="10243" max="10244" width="27.28515625" style="249" customWidth="1"/>
    <col min="10245" max="10497" width="9.140625" style="249"/>
    <col min="10498" max="10498" width="23" style="249" customWidth="1"/>
    <col min="10499" max="10500" width="27.28515625" style="249" customWidth="1"/>
    <col min="10501" max="10753" width="9.140625" style="249"/>
    <col min="10754" max="10754" width="23" style="249" customWidth="1"/>
    <col min="10755" max="10756" width="27.28515625" style="249" customWidth="1"/>
    <col min="10757" max="11009" width="9.140625" style="249"/>
    <col min="11010" max="11010" width="23" style="249" customWidth="1"/>
    <col min="11011" max="11012" width="27.28515625" style="249" customWidth="1"/>
    <col min="11013" max="11265" width="9.140625" style="249"/>
    <col min="11266" max="11266" width="23" style="249" customWidth="1"/>
    <col min="11267" max="11268" width="27.28515625" style="249" customWidth="1"/>
    <col min="11269" max="11521" width="9.140625" style="249"/>
    <col min="11522" max="11522" width="23" style="249" customWidth="1"/>
    <col min="11523" max="11524" width="27.28515625" style="249" customWidth="1"/>
    <col min="11525" max="11777" width="9.140625" style="249"/>
    <col min="11778" max="11778" width="23" style="249" customWidth="1"/>
    <col min="11779" max="11780" width="27.28515625" style="249" customWidth="1"/>
    <col min="11781" max="12033" width="9.140625" style="249"/>
    <col min="12034" max="12034" width="23" style="249" customWidth="1"/>
    <col min="12035" max="12036" width="27.28515625" style="249" customWidth="1"/>
    <col min="12037" max="12289" width="9.140625" style="249"/>
    <col min="12290" max="12290" width="23" style="249" customWidth="1"/>
    <col min="12291" max="12292" width="27.28515625" style="249" customWidth="1"/>
    <col min="12293" max="12545" width="9.140625" style="249"/>
    <col min="12546" max="12546" width="23" style="249" customWidth="1"/>
    <col min="12547" max="12548" width="27.28515625" style="249" customWidth="1"/>
    <col min="12549" max="12801" width="9.140625" style="249"/>
    <col min="12802" max="12802" width="23" style="249" customWidth="1"/>
    <col min="12803" max="12804" width="27.28515625" style="249" customWidth="1"/>
    <col min="12805" max="13057" width="9.140625" style="249"/>
    <col min="13058" max="13058" width="23" style="249" customWidth="1"/>
    <col min="13059" max="13060" width="27.28515625" style="249" customWidth="1"/>
    <col min="13061" max="13313" width="9.140625" style="249"/>
    <col min="13314" max="13314" width="23" style="249" customWidth="1"/>
    <col min="13315" max="13316" width="27.28515625" style="249" customWidth="1"/>
    <col min="13317" max="13569" width="9.140625" style="249"/>
    <col min="13570" max="13570" width="23" style="249" customWidth="1"/>
    <col min="13571" max="13572" width="27.28515625" style="249" customWidth="1"/>
    <col min="13573" max="13825" width="9.140625" style="249"/>
    <col min="13826" max="13826" width="23" style="249" customWidth="1"/>
    <col min="13827" max="13828" width="27.28515625" style="249" customWidth="1"/>
    <col min="13829" max="14081" width="9.140625" style="249"/>
    <col min="14082" max="14082" width="23" style="249" customWidth="1"/>
    <col min="14083" max="14084" width="27.28515625" style="249" customWidth="1"/>
    <col min="14085" max="14337" width="9.140625" style="249"/>
    <col min="14338" max="14338" width="23" style="249" customWidth="1"/>
    <col min="14339" max="14340" width="27.28515625" style="249" customWidth="1"/>
    <col min="14341" max="14593" width="9.140625" style="249"/>
    <col min="14594" max="14594" width="23" style="249" customWidth="1"/>
    <col min="14595" max="14596" width="27.28515625" style="249" customWidth="1"/>
    <col min="14597" max="14849" width="9.140625" style="249"/>
    <col min="14850" max="14850" width="23" style="249" customWidth="1"/>
    <col min="14851" max="14852" width="27.28515625" style="249" customWidth="1"/>
    <col min="14853" max="15105" width="9.140625" style="249"/>
    <col min="15106" max="15106" width="23" style="249" customWidth="1"/>
    <col min="15107" max="15108" width="27.28515625" style="249" customWidth="1"/>
    <col min="15109" max="15361" width="9.140625" style="249"/>
    <col min="15362" max="15362" width="23" style="249" customWidth="1"/>
    <col min="15363" max="15364" width="27.28515625" style="249" customWidth="1"/>
    <col min="15365" max="15617" width="9.140625" style="249"/>
    <col min="15618" max="15618" width="23" style="249" customWidth="1"/>
    <col min="15619" max="15620" width="27.28515625" style="249" customWidth="1"/>
    <col min="15621" max="15873" width="9.140625" style="249"/>
    <col min="15874" max="15874" width="23" style="249" customWidth="1"/>
    <col min="15875" max="15876" width="27.28515625" style="249" customWidth="1"/>
    <col min="15877" max="16129" width="9.140625" style="249"/>
    <col min="16130" max="16130" width="23" style="249" customWidth="1"/>
    <col min="16131" max="16132" width="27.28515625" style="249" customWidth="1"/>
    <col min="16133" max="16384" width="9.140625" style="249"/>
  </cols>
  <sheetData>
    <row r="1" spans="1:5" ht="41.25" customHeight="1" x14ac:dyDescent="0.2">
      <c r="C1" s="613" t="s">
        <v>3271</v>
      </c>
      <c r="D1" s="613"/>
      <c r="E1" s="95"/>
    </row>
    <row r="2" spans="1:5" ht="69.75" customHeight="1" x14ac:dyDescent="0.2">
      <c r="A2" s="629" t="s">
        <v>3254</v>
      </c>
      <c r="B2" s="629"/>
      <c r="C2" s="629"/>
      <c r="D2" s="629"/>
    </row>
    <row r="3" spans="1:5" ht="137.25" customHeight="1" x14ac:dyDescent="0.2">
      <c r="A3" s="250" t="s">
        <v>2851</v>
      </c>
      <c r="B3" s="250" t="s">
        <v>3030</v>
      </c>
      <c r="C3" s="250" t="s">
        <v>2868</v>
      </c>
      <c r="D3" s="250" t="s">
        <v>2867</v>
      </c>
    </row>
    <row r="4" spans="1:5" x14ac:dyDescent="0.2">
      <c r="A4" s="251" t="s">
        <v>2854</v>
      </c>
      <c r="B4" s="250" t="s">
        <v>3031</v>
      </c>
      <c r="C4" s="260">
        <v>0.95989999999999998</v>
      </c>
      <c r="D4" s="250">
        <f>C4*695.89</f>
        <v>667.98</v>
      </c>
    </row>
    <row r="5" spans="1:5" x14ac:dyDescent="0.2">
      <c r="A5" s="251" t="s">
        <v>2855</v>
      </c>
      <c r="B5" s="250" t="s">
        <v>3032</v>
      </c>
      <c r="C5" s="260">
        <v>0.98740000000000006</v>
      </c>
      <c r="D5" s="250">
        <f t="shared" ref="D5:D9" si="0">C5*695.89</f>
        <v>687.12</v>
      </c>
    </row>
    <row r="6" spans="1:5" x14ac:dyDescent="0.2">
      <c r="A6" s="251" t="s">
        <v>2856</v>
      </c>
      <c r="B6" s="250" t="s">
        <v>3033</v>
      </c>
      <c r="C6" s="260">
        <v>0.99709999999999999</v>
      </c>
      <c r="D6" s="250">
        <f t="shared" si="0"/>
        <v>693.87</v>
      </c>
    </row>
    <row r="7" spans="1:5" x14ac:dyDescent="0.2">
      <c r="A7" s="251" t="s">
        <v>2857</v>
      </c>
      <c r="B7" s="250" t="s">
        <v>3034</v>
      </c>
      <c r="C7" s="260">
        <v>1.02</v>
      </c>
      <c r="D7" s="250">
        <f t="shared" si="0"/>
        <v>709.81</v>
      </c>
    </row>
    <row r="8" spans="1:5" x14ac:dyDescent="0.2">
      <c r="A8" s="251" t="s">
        <v>2858</v>
      </c>
      <c r="B8" s="250" t="s">
        <v>3035</v>
      </c>
      <c r="C8" s="260">
        <v>1.0387999999999999</v>
      </c>
      <c r="D8" s="250">
        <f t="shared" si="0"/>
        <v>722.89</v>
      </c>
    </row>
    <row r="9" spans="1:5" x14ac:dyDescent="0.2">
      <c r="A9" s="251" t="s">
        <v>2859</v>
      </c>
      <c r="B9" s="250" t="s">
        <v>3036</v>
      </c>
      <c r="C9" s="260">
        <v>1.0638000000000001</v>
      </c>
      <c r="D9" s="250">
        <f t="shared" si="0"/>
        <v>740.29</v>
      </c>
    </row>
  </sheetData>
  <mergeCells count="2">
    <mergeCell ref="C1:D1"/>
    <mergeCell ref="A2:D2"/>
  </mergeCells>
  <pageMargins left="0.7" right="0.7" top="0.75" bottom="0.75" header="0.3" footer="0.3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499"/>
  <sheetViews>
    <sheetView view="pageBreakPreview" zoomScale="120" zoomScaleNormal="100" zoomScaleSheetLayoutView="120" workbookViewId="0">
      <pane xSplit="2" ySplit="3" topLeftCell="C394" activePane="bottomRight" state="frozen"/>
      <selection pane="topRight" activeCell="C1" sqref="C1"/>
      <selection pane="bottomLeft" activeCell="A4" sqref="A4"/>
      <selection pane="bottomRight" activeCell="C405" sqref="C405"/>
    </sheetView>
  </sheetViews>
  <sheetFormatPr defaultColWidth="9.140625" defaultRowHeight="15" x14ac:dyDescent="0.2"/>
  <cols>
    <col min="1" max="1" width="10.7109375" style="258" customWidth="1"/>
    <col min="2" max="2" width="26.140625" style="258" bestFit="1" customWidth="1"/>
    <col min="3" max="3" width="23.5703125" style="258" bestFit="1" customWidth="1"/>
    <col min="4" max="4" width="2.7109375" style="258" bestFit="1" customWidth="1"/>
    <col min="5" max="5" width="10.5703125" style="259" customWidth="1"/>
    <col min="6" max="6" width="13.5703125" style="258" bestFit="1" customWidth="1"/>
    <col min="7" max="7" width="9.140625" style="107" bestFit="1" customWidth="1"/>
    <col min="8" max="16384" width="9.140625" style="258"/>
  </cols>
  <sheetData>
    <row r="1" spans="1:7" ht="58.5" customHeight="1" x14ac:dyDescent="0.2">
      <c r="A1" s="255"/>
      <c r="B1" s="255"/>
      <c r="C1" s="324"/>
      <c r="D1" s="255"/>
      <c r="E1" s="613" t="s">
        <v>3253</v>
      </c>
      <c r="F1" s="613"/>
      <c r="G1" s="613"/>
    </row>
    <row r="2" spans="1:7" ht="42.75" customHeight="1" x14ac:dyDescent="0.2">
      <c r="A2" s="633" t="s">
        <v>3252</v>
      </c>
      <c r="B2" s="633"/>
      <c r="C2" s="633"/>
      <c r="D2" s="633"/>
      <c r="E2" s="633"/>
      <c r="F2" s="633"/>
      <c r="G2" s="633"/>
    </row>
    <row r="3" spans="1:7" ht="25.5" x14ac:dyDescent="0.2">
      <c r="A3" s="256" t="s">
        <v>2819</v>
      </c>
      <c r="B3" s="256" t="s">
        <v>2820</v>
      </c>
      <c r="C3" s="636" t="s">
        <v>2835</v>
      </c>
      <c r="D3" s="637"/>
      <c r="E3" s="352" t="s">
        <v>2836</v>
      </c>
      <c r="F3" s="348" t="s">
        <v>3045</v>
      </c>
      <c r="G3" s="124" t="s">
        <v>3029</v>
      </c>
    </row>
    <row r="4" spans="1:7" x14ac:dyDescent="0.2">
      <c r="A4" s="630">
        <v>560109</v>
      </c>
      <c r="B4" s="630" t="s">
        <v>2705</v>
      </c>
      <c r="C4" s="257" t="s">
        <v>1026</v>
      </c>
      <c r="D4" s="257" t="s">
        <v>1104</v>
      </c>
      <c r="E4" s="349">
        <v>3916</v>
      </c>
      <c r="F4" s="339">
        <v>2.8494000000000002</v>
      </c>
      <c r="G4" s="124"/>
    </row>
    <row r="5" spans="1:7" x14ac:dyDescent="0.2">
      <c r="A5" s="631"/>
      <c r="B5" s="631"/>
      <c r="C5" s="257" t="s">
        <v>1026</v>
      </c>
      <c r="D5" s="257" t="s">
        <v>1105</v>
      </c>
      <c r="E5" s="349">
        <v>3682</v>
      </c>
      <c r="F5" s="339">
        <v>2.4781</v>
      </c>
      <c r="G5" s="124"/>
    </row>
    <row r="6" spans="1:7" x14ac:dyDescent="0.2">
      <c r="A6" s="631"/>
      <c r="B6" s="631"/>
      <c r="C6" s="257" t="s">
        <v>1006</v>
      </c>
      <c r="D6" s="257" t="s">
        <v>1104</v>
      </c>
      <c r="E6" s="349">
        <v>19916</v>
      </c>
      <c r="F6" s="339">
        <v>1.9664999999999999</v>
      </c>
      <c r="G6" s="124"/>
    </row>
    <row r="7" spans="1:7" x14ac:dyDescent="0.2">
      <c r="A7" s="631"/>
      <c r="B7" s="631"/>
      <c r="C7" s="257" t="s">
        <v>1006</v>
      </c>
      <c r="D7" s="257" t="s">
        <v>1105</v>
      </c>
      <c r="E7" s="349">
        <v>18988</v>
      </c>
      <c r="F7" s="339">
        <v>1.7258</v>
      </c>
      <c r="G7" s="124"/>
    </row>
    <row r="8" spans="1:7" x14ac:dyDescent="0.2">
      <c r="A8" s="631"/>
      <c r="B8" s="631"/>
      <c r="C8" s="257" t="s">
        <v>1106</v>
      </c>
      <c r="D8" s="257" t="s">
        <v>1104</v>
      </c>
      <c r="E8" s="349">
        <v>48327</v>
      </c>
      <c r="F8" s="339">
        <v>0.61129999999999995</v>
      </c>
      <c r="G8" s="124"/>
    </row>
    <row r="9" spans="1:7" x14ac:dyDescent="0.2">
      <c r="A9" s="631"/>
      <c r="B9" s="631"/>
      <c r="C9" s="257" t="s">
        <v>1106</v>
      </c>
      <c r="D9" s="257" t="s">
        <v>1105</v>
      </c>
      <c r="E9" s="349">
        <v>46478</v>
      </c>
      <c r="F9" s="339">
        <v>0.57189999999999996</v>
      </c>
      <c r="G9" s="124"/>
    </row>
    <row r="10" spans="1:7" x14ac:dyDescent="0.2">
      <c r="A10" s="631"/>
      <c r="B10" s="631"/>
      <c r="C10" s="257" t="s">
        <v>1007</v>
      </c>
      <c r="D10" s="257" t="s">
        <v>1104</v>
      </c>
      <c r="E10" s="350">
        <v>172792</v>
      </c>
      <c r="F10" s="339">
        <v>0.52980000000000005</v>
      </c>
      <c r="G10" s="124"/>
    </row>
    <row r="11" spans="1:7" x14ac:dyDescent="0.2">
      <c r="A11" s="631"/>
      <c r="B11" s="631"/>
      <c r="C11" s="257" t="s">
        <v>1008</v>
      </c>
      <c r="D11" s="257" t="s">
        <v>1105</v>
      </c>
      <c r="E11" s="350">
        <v>176251</v>
      </c>
      <c r="F11" s="339">
        <v>0.65639999999999998</v>
      </c>
      <c r="G11" s="124"/>
    </row>
    <row r="12" spans="1:7" x14ac:dyDescent="0.2">
      <c r="A12" s="631"/>
      <c r="B12" s="631"/>
      <c r="C12" s="257" t="s">
        <v>1107</v>
      </c>
      <c r="D12" s="257" t="s">
        <v>1104</v>
      </c>
      <c r="E12" s="350">
        <v>40795</v>
      </c>
      <c r="F12" s="339">
        <v>1.6838</v>
      </c>
      <c r="G12" s="124"/>
    </row>
    <row r="13" spans="1:7" x14ac:dyDescent="0.2">
      <c r="A13" s="631"/>
      <c r="B13" s="631"/>
      <c r="C13" s="257" t="s">
        <v>1108</v>
      </c>
      <c r="D13" s="257" t="s">
        <v>1105</v>
      </c>
      <c r="E13" s="350">
        <v>100770</v>
      </c>
      <c r="F13" s="339">
        <v>1.9810000000000001</v>
      </c>
      <c r="G13" s="124"/>
    </row>
    <row r="14" spans="1:7" s="326" customFormat="1" ht="15.75" x14ac:dyDescent="0.2">
      <c r="A14" s="632"/>
      <c r="B14" s="632"/>
      <c r="C14" s="634" t="s">
        <v>2876</v>
      </c>
      <c r="D14" s="635"/>
      <c r="E14" s="351">
        <v>631915</v>
      </c>
      <c r="F14" s="344">
        <v>0.98729999999999996</v>
      </c>
      <c r="G14" s="123">
        <v>2</v>
      </c>
    </row>
    <row r="15" spans="1:7" x14ac:dyDescent="0.2">
      <c r="A15" s="630">
        <v>560110</v>
      </c>
      <c r="B15" s="630" t="s">
        <v>2706</v>
      </c>
      <c r="C15" s="257" t="s">
        <v>2821</v>
      </c>
      <c r="D15" s="257"/>
      <c r="E15" s="349">
        <v>1105</v>
      </c>
      <c r="F15" s="339">
        <v>2.8494000000000002</v>
      </c>
      <c r="G15" s="124"/>
    </row>
    <row r="16" spans="1:7" x14ac:dyDescent="0.2">
      <c r="A16" s="631"/>
      <c r="B16" s="631"/>
      <c r="C16" s="257" t="s">
        <v>2822</v>
      </c>
      <c r="D16" s="257"/>
      <c r="E16" s="349">
        <v>978</v>
      </c>
      <c r="F16" s="339">
        <v>2.4781</v>
      </c>
      <c r="G16" s="124"/>
    </row>
    <row r="17" spans="1:7" x14ac:dyDescent="0.2">
      <c r="A17" s="631"/>
      <c r="B17" s="631"/>
      <c r="C17" s="257" t="s">
        <v>2823</v>
      </c>
      <c r="D17" s="257"/>
      <c r="E17" s="349">
        <v>5564</v>
      </c>
      <c r="F17" s="339">
        <v>1.9664999999999999</v>
      </c>
      <c r="G17" s="124"/>
    </row>
    <row r="18" spans="1:7" x14ac:dyDescent="0.2">
      <c r="A18" s="631"/>
      <c r="B18" s="631"/>
      <c r="C18" s="257" t="s">
        <v>2824</v>
      </c>
      <c r="D18" s="257"/>
      <c r="E18" s="349">
        <v>5375</v>
      </c>
      <c r="F18" s="339">
        <v>1.7258</v>
      </c>
      <c r="G18" s="124"/>
    </row>
    <row r="19" spans="1:7" x14ac:dyDescent="0.2">
      <c r="A19" s="631"/>
      <c r="B19" s="631"/>
      <c r="C19" s="257" t="s">
        <v>2825</v>
      </c>
      <c r="D19" s="257"/>
      <c r="E19" s="349">
        <v>15569</v>
      </c>
      <c r="F19" s="339">
        <v>0.61129999999999995</v>
      </c>
      <c r="G19" s="124"/>
    </row>
    <row r="20" spans="1:7" x14ac:dyDescent="0.2">
      <c r="A20" s="631"/>
      <c r="B20" s="631"/>
      <c r="C20" s="257" t="s">
        <v>2826</v>
      </c>
      <c r="D20" s="257"/>
      <c r="E20" s="349">
        <v>14634</v>
      </c>
      <c r="F20" s="339">
        <v>0.57189999999999996</v>
      </c>
      <c r="G20" s="124"/>
    </row>
    <row r="21" spans="1:7" x14ac:dyDescent="0.2">
      <c r="A21" s="631"/>
      <c r="B21" s="631"/>
      <c r="C21" s="257" t="s">
        <v>2827</v>
      </c>
      <c r="D21" s="257"/>
      <c r="E21" s="350">
        <v>63864</v>
      </c>
      <c r="F21" s="339">
        <v>0.52980000000000005</v>
      </c>
      <c r="G21" s="124"/>
    </row>
    <row r="22" spans="1:7" x14ac:dyDescent="0.2">
      <c r="A22" s="631"/>
      <c r="B22" s="631"/>
      <c r="C22" s="257" t="s">
        <v>2828</v>
      </c>
      <c r="D22" s="257"/>
      <c r="E22" s="350">
        <v>61580</v>
      </c>
      <c r="F22" s="339">
        <v>0.65639999999999998</v>
      </c>
      <c r="G22" s="124"/>
    </row>
    <row r="23" spans="1:7" x14ac:dyDescent="0.2">
      <c r="A23" s="631"/>
      <c r="B23" s="631"/>
      <c r="C23" s="257" t="s">
        <v>2829</v>
      </c>
      <c r="D23" s="257"/>
      <c r="E23" s="350">
        <v>17257</v>
      </c>
      <c r="F23" s="339">
        <v>1.6838</v>
      </c>
      <c r="G23" s="124"/>
    </row>
    <row r="24" spans="1:7" x14ac:dyDescent="0.2">
      <c r="A24" s="631"/>
      <c r="B24" s="631"/>
      <c r="C24" s="257" t="s">
        <v>2830</v>
      </c>
      <c r="D24" s="257"/>
      <c r="E24" s="350">
        <v>45038</v>
      </c>
      <c r="F24" s="339">
        <v>1.9810000000000001</v>
      </c>
      <c r="G24" s="124"/>
    </row>
    <row r="25" spans="1:7" x14ac:dyDescent="0.2">
      <c r="A25" s="632"/>
      <c r="B25" s="632"/>
      <c r="C25" s="634" t="s">
        <v>2831</v>
      </c>
      <c r="D25" s="635"/>
      <c r="E25" s="351">
        <v>230964</v>
      </c>
      <c r="F25" s="344">
        <v>1.0226999999999999</v>
      </c>
      <c r="G25" s="123">
        <v>4</v>
      </c>
    </row>
    <row r="26" spans="1:7" x14ac:dyDescent="0.2">
      <c r="A26" s="630">
        <v>560206</v>
      </c>
      <c r="B26" s="630" t="s">
        <v>2707</v>
      </c>
      <c r="C26" s="257" t="s">
        <v>2821</v>
      </c>
      <c r="D26" s="257"/>
      <c r="E26" s="349">
        <v>487</v>
      </c>
      <c r="F26" s="339">
        <v>2.8494000000000002</v>
      </c>
      <c r="G26" s="124"/>
    </row>
    <row r="27" spans="1:7" x14ac:dyDescent="0.2">
      <c r="A27" s="631" t="s">
        <v>2869</v>
      </c>
      <c r="B27" s="631" t="s">
        <v>2663</v>
      </c>
      <c r="C27" s="257" t="s">
        <v>2822</v>
      </c>
      <c r="D27" s="257"/>
      <c r="E27" s="349">
        <v>478</v>
      </c>
      <c r="F27" s="339">
        <v>2.4781</v>
      </c>
      <c r="G27" s="124"/>
    </row>
    <row r="28" spans="1:7" x14ac:dyDescent="0.2">
      <c r="A28" s="631" t="s">
        <v>2869</v>
      </c>
      <c r="B28" s="631" t="s">
        <v>2663</v>
      </c>
      <c r="C28" s="257" t="s">
        <v>2823</v>
      </c>
      <c r="D28" s="257"/>
      <c r="E28" s="349">
        <v>2597</v>
      </c>
      <c r="F28" s="339">
        <v>1.9664999999999999</v>
      </c>
      <c r="G28" s="124"/>
    </row>
    <row r="29" spans="1:7" x14ac:dyDescent="0.2">
      <c r="A29" s="631" t="s">
        <v>2869</v>
      </c>
      <c r="B29" s="631" t="s">
        <v>2663</v>
      </c>
      <c r="C29" s="257" t="s">
        <v>2824</v>
      </c>
      <c r="D29" s="257"/>
      <c r="E29" s="349">
        <v>2378</v>
      </c>
      <c r="F29" s="339">
        <v>1.7258</v>
      </c>
      <c r="G29" s="124"/>
    </row>
    <row r="30" spans="1:7" x14ac:dyDescent="0.2">
      <c r="A30" s="631" t="s">
        <v>2869</v>
      </c>
      <c r="B30" s="631" t="s">
        <v>2663</v>
      </c>
      <c r="C30" s="257" t="s">
        <v>2825</v>
      </c>
      <c r="D30" s="257"/>
      <c r="E30" s="349">
        <v>7252</v>
      </c>
      <c r="F30" s="339">
        <v>0.61129999999999995</v>
      </c>
      <c r="G30" s="124"/>
    </row>
    <row r="31" spans="1:7" x14ac:dyDescent="0.2">
      <c r="A31" s="631" t="s">
        <v>2869</v>
      </c>
      <c r="B31" s="631" t="s">
        <v>2663</v>
      </c>
      <c r="C31" s="257" t="s">
        <v>2826</v>
      </c>
      <c r="D31" s="257"/>
      <c r="E31" s="349">
        <v>6748</v>
      </c>
      <c r="F31" s="339">
        <v>0.57189999999999996</v>
      </c>
      <c r="G31" s="124"/>
    </row>
    <row r="32" spans="1:7" x14ac:dyDescent="0.2">
      <c r="A32" s="631" t="s">
        <v>2869</v>
      </c>
      <c r="B32" s="631" t="s">
        <v>2663</v>
      </c>
      <c r="C32" s="257" t="s">
        <v>2827</v>
      </c>
      <c r="D32" s="257"/>
      <c r="E32" s="350">
        <v>27660</v>
      </c>
      <c r="F32" s="339">
        <v>0.52980000000000005</v>
      </c>
      <c r="G32" s="124"/>
    </row>
    <row r="33" spans="1:7" x14ac:dyDescent="0.2">
      <c r="A33" s="631" t="s">
        <v>2869</v>
      </c>
      <c r="B33" s="631" t="s">
        <v>2663</v>
      </c>
      <c r="C33" s="257" t="s">
        <v>2828</v>
      </c>
      <c r="D33" s="257"/>
      <c r="E33" s="350">
        <v>23923</v>
      </c>
      <c r="F33" s="339">
        <v>0.65639999999999998</v>
      </c>
      <c r="G33" s="124"/>
    </row>
    <row r="34" spans="1:7" x14ac:dyDescent="0.2">
      <c r="A34" s="631" t="s">
        <v>2869</v>
      </c>
      <c r="B34" s="631" t="s">
        <v>2663</v>
      </c>
      <c r="C34" s="257" t="s">
        <v>2829</v>
      </c>
      <c r="D34" s="257"/>
      <c r="E34" s="350">
        <v>7216</v>
      </c>
      <c r="F34" s="339">
        <v>1.6838</v>
      </c>
      <c r="G34" s="124"/>
    </row>
    <row r="35" spans="1:7" x14ac:dyDescent="0.2">
      <c r="A35" s="631" t="s">
        <v>2869</v>
      </c>
      <c r="B35" s="631" t="s">
        <v>2663</v>
      </c>
      <c r="C35" s="257" t="s">
        <v>2830</v>
      </c>
      <c r="D35" s="257"/>
      <c r="E35" s="350">
        <v>18495</v>
      </c>
      <c r="F35" s="339">
        <v>1.9810000000000001</v>
      </c>
      <c r="G35" s="124"/>
    </row>
    <row r="36" spans="1:7" x14ac:dyDescent="0.2">
      <c r="A36" s="632" t="s">
        <v>2869</v>
      </c>
      <c r="B36" s="632" t="s">
        <v>2663</v>
      </c>
      <c r="C36" s="634" t="s">
        <v>2831</v>
      </c>
      <c r="D36" s="635"/>
      <c r="E36" s="351">
        <v>97234</v>
      </c>
      <c r="F36" s="344">
        <v>1.0204</v>
      </c>
      <c r="G36" s="123">
        <v>4</v>
      </c>
    </row>
    <row r="37" spans="1:7" x14ac:dyDescent="0.2">
      <c r="A37" s="630">
        <v>560043</v>
      </c>
      <c r="B37" s="630" t="s">
        <v>2664</v>
      </c>
      <c r="C37" s="257" t="s">
        <v>2821</v>
      </c>
      <c r="D37" s="257"/>
      <c r="E37" s="349">
        <v>112</v>
      </c>
      <c r="F37" s="339">
        <v>2.8494000000000002</v>
      </c>
      <c r="G37" s="124"/>
    </row>
    <row r="38" spans="1:7" x14ac:dyDescent="0.2">
      <c r="A38" s="631" t="s">
        <v>2870</v>
      </c>
      <c r="B38" s="631" t="s">
        <v>2664</v>
      </c>
      <c r="C38" s="257" t="s">
        <v>2822</v>
      </c>
      <c r="D38" s="257"/>
      <c r="E38" s="349">
        <v>104</v>
      </c>
      <c r="F38" s="339">
        <v>2.4781</v>
      </c>
      <c r="G38" s="124"/>
    </row>
    <row r="39" spans="1:7" x14ac:dyDescent="0.2">
      <c r="A39" s="631" t="s">
        <v>2870</v>
      </c>
      <c r="B39" s="631" t="s">
        <v>2664</v>
      </c>
      <c r="C39" s="257" t="s">
        <v>2823</v>
      </c>
      <c r="D39" s="257"/>
      <c r="E39" s="349">
        <v>628</v>
      </c>
      <c r="F39" s="339">
        <v>1.9664999999999999</v>
      </c>
      <c r="G39" s="124"/>
    </row>
    <row r="40" spans="1:7" x14ac:dyDescent="0.2">
      <c r="A40" s="631" t="s">
        <v>2870</v>
      </c>
      <c r="B40" s="631" t="s">
        <v>2664</v>
      </c>
      <c r="C40" s="257" t="s">
        <v>2824</v>
      </c>
      <c r="D40" s="257"/>
      <c r="E40" s="349">
        <v>574</v>
      </c>
      <c r="F40" s="339">
        <v>1.7258</v>
      </c>
      <c r="G40" s="124"/>
    </row>
    <row r="41" spans="1:7" x14ac:dyDescent="0.2">
      <c r="A41" s="631" t="s">
        <v>2870</v>
      </c>
      <c r="B41" s="631" t="s">
        <v>2664</v>
      </c>
      <c r="C41" s="257" t="s">
        <v>2825</v>
      </c>
      <c r="D41" s="257"/>
      <c r="E41" s="349">
        <v>1986</v>
      </c>
      <c r="F41" s="339">
        <v>0.61129999999999995</v>
      </c>
      <c r="G41" s="124"/>
    </row>
    <row r="42" spans="1:7" x14ac:dyDescent="0.2">
      <c r="A42" s="631" t="s">
        <v>2870</v>
      </c>
      <c r="B42" s="631" t="s">
        <v>2664</v>
      </c>
      <c r="C42" s="257" t="s">
        <v>2826</v>
      </c>
      <c r="D42" s="257"/>
      <c r="E42" s="349">
        <v>1846</v>
      </c>
      <c r="F42" s="339">
        <v>0.57189999999999996</v>
      </c>
      <c r="G42" s="124"/>
    </row>
    <row r="43" spans="1:7" x14ac:dyDescent="0.2">
      <c r="A43" s="631" t="s">
        <v>2870</v>
      </c>
      <c r="B43" s="631" t="s">
        <v>2664</v>
      </c>
      <c r="C43" s="257" t="s">
        <v>2827</v>
      </c>
      <c r="D43" s="257"/>
      <c r="E43" s="350">
        <v>7176</v>
      </c>
      <c r="F43" s="339">
        <v>0.52980000000000005</v>
      </c>
      <c r="G43" s="124"/>
    </row>
    <row r="44" spans="1:7" x14ac:dyDescent="0.2">
      <c r="A44" s="631" t="s">
        <v>2870</v>
      </c>
      <c r="B44" s="631" t="s">
        <v>2664</v>
      </c>
      <c r="C44" s="257" t="s">
        <v>2828</v>
      </c>
      <c r="D44" s="257"/>
      <c r="E44" s="350">
        <v>6205</v>
      </c>
      <c r="F44" s="339">
        <v>0.65639999999999998</v>
      </c>
      <c r="G44" s="124"/>
    </row>
    <row r="45" spans="1:7" x14ac:dyDescent="0.2">
      <c r="A45" s="631" t="s">
        <v>2870</v>
      </c>
      <c r="B45" s="631" t="s">
        <v>2664</v>
      </c>
      <c r="C45" s="257" t="s">
        <v>2829</v>
      </c>
      <c r="D45" s="257"/>
      <c r="E45" s="350">
        <v>2372</v>
      </c>
      <c r="F45" s="339">
        <v>1.6838</v>
      </c>
      <c r="G45" s="124"/>
    </row>
    <row r="46" spans="1:7" x14ac:dyDescent="0.2">
      <c r="A46" s="631" t="s">
        <v>2870</v>
      </c>
      <c r="B46" s="631" t="s">
        <v>2664</v>
      </c>
      <c r="C46" s="257" t="s">
        <v>2830</v>
      </c>
      <c r="D46" s="257"/>
      <c r="E46" s="350">
        <v>5993</v>
      </c>
      <c r="F46" s="339">
        <v>1.9810000000000001</v>
      </c>
      <c r="G46" s="124"/>
    </row>
    <row r="47" spans="1:7" x14ac:dyDescent="0.2">
      <c r="A47" s="632" t="s">
        <v>2870</v>
      </c>
      <c r="B47" s="632" t="s">
        <v>2664</v>
      </c>
      <c r="C47" s="634" t="s">
        <v>2831</v>
      </c>
      <c r="D47" s="635"/>
      <c r="E47" s="351">
        <v>26996</v>
      </c>
      <c r="F47" s="344">
        <v>1.0672999999999999</v>
      </c>
      <c r="G47" s="123">
        <v>6</v>
      </c>
    </row>
    <row r="48" spans="1:7" x14ac:dyDescent="0.2">
      <c r="A48" s="630">
        <v>560045</v>
      </c>
      <c r="B48" s="630" t="s">
        <v>2665</v>
      </c>
      <c r="C48" s="257" t="s">
        <v>2821</v>
      </c>
      <c r="D48" s="257"/>
      <c r="E48" s="349">
        <v>234</v>
      </c>
      <c r="F48" s="339">
        <v>2.8494000000000002</v>
      </c>
      <c r="G48" s="124"/>
    </row>
    <row r="49" spans="1:7" x14ac:dyDescent="0.2">
      <c r="A49" s="631" t="s">
        <v>2871</v>
      </c>
      <c r="B49" s="631" t="s">
        <v>2665</v>
      </c>
      <c r="C49" s="257" t="s">
        <v>2822</v>
      </c>
      <c r="D49" s="257"/>
      <c r="E49" s="349">
        <v>200</v>
      </c>
      <c r="F49" s="339">
        <v>2.4781</v>
      </c>
      <c r="G49" s="124"/>
    </row>
    <row r="50" spans="1:7" x14ac:dyDescent="0.2">
      <c r="A50" s="631" t="s">
        <v>2871</v>
      </c>
      <c r="B50" s="631" t="s">
        <v>2665</v>
      </c>
      <c r="C50" s="257" t="s">
        <v>2823</v>
      </c>
      <c r="D50" s="257"/>
      <c r="E50" s="349">
        <v>773</v>
      </c>
      <c r="F50" s="339">
        <v>1.9664999999999999</v>
      </c>
      <c r="G50" s="124"/>
    </row>
    <row r="51" spans="1:7" x14ac:dyDescent="0.2">
      <c r="A51" s="631" t="s">
        <v>2871</v>
      </c>
      <c r="B51" s="631" t="s">
        <v>2665</v>
      </c>
      <c r="C51" s="257" t="s">
        <v>2824</v>
      </c>
      <c r="D51" s="257"/>
      <c r="E51" s="349">
        <v>710</v>
      </c>
      <c r="F51" s="339">
        <v>1.7258</v>
      </c>
      <c r="G51" s="124"/>
    </row>
    <row r="52" spans="1:7" x14ac:dyDescent="0.2">
      <c r="A52" s="631" t="s">
        <v>2871</v>
      </c>
      <c r="B52" s="631" t="s">
        <v>2665</v>
      </c>
      <c r="C52" s="257" t="s">
        <v>2825</v>
      </c>
      <c r="D52" s="257"/>
      <c r="E52" s="349">
        <v>2247</v>
      </c>
      <c r="F52" s="339">
        <v>0.61129999999999995</v>
      </c>
      <c r="G52" s="124"/>
    </row>
    <row r="53" spans="1:7" x14ac:dyDescent="0.2">
      <c r="A53" s="631" t="s">
        <v>2871</v>
      </c>
      <c r="B53" s="631" t="s">
        <v>2665</v>
      </c>
      <c r="C53" s="257" t="s">
        <v>2826</v>
      </c>
      <c r="D53" s="257"/>
      <c r="E53" s="349">
        <v>2110</v>
      </c>
      <c r="F53" s="339">
        <v>0.57189999999999996</v>
      </c>
      <c r="G53" s="124"/>
    </row>
    <row r="54" spans="1:7" x14ac:dyDescent="0.2">
      <c r="A54" s="631" t="s">
        <v>2871</v>
      </c>
      <c r="B54" s="631" t="s">
        <v>2665</v>
      </c>
      <c r="C54" s="257" t="s">
        <v>2827</v>
      </c>
      <c r="D54" s="257"/>
      <c r="E54" s="350">
        <v>7874</v>
      </c>
      <c r="F54" s="339">
        <v>0.52980000000000005</v>
      </c>
      <c r="G54" s="124"/>
    </row>
    <row r="55" spans="1:7" x14ac:dyDescent="0.2">
      <c r="A55" s="631" t="s">
        <v>2871</v>
      </c>
      <c r="B55" s="631" t="s">
        <v>2665</v>
      </c>
      <c r="C55" s="257" t="s">
        <v>2828</v>
      </c>
      <c r="D55" s="257"/>
      <c r="E55" s="350">
        <v>7150</v>
      </c>
      <c r="F55" s="339">
        <v>0.65639999999999998</v>
      </c>
      <c r="G55" s="124"/>
    </row>
    <row r="56" spans="1:7" x14ac:dyDescent="0.2">
      <c r="A56" s="631" t="s">
        <v>2871</v>
      </c>
      <c r="B56" s="631" t="s">
        <v>2665</v>
      </c>
      <c r="C56" s="257" t="s">
        <v>2829</v>
      </c>
      <c r="D56" s="257"/>
      <c r="E56" s="350">
        <v>2165</v>
      </c>
      <c r="F56" s="339">
        <v>1.6838</v>
      </c>
      <c r="G56" s="124"/>
    </row>
    <row r="57" spans="1:7" x14ac:dyDescent="0.2">
      <c r="A57" s="631" t="s">
        <v>2871</v>
      </c>
      <c r="B57" s="631" t="s">
        <v>2665</v>
      </c>
      <c r="C57" s="257" t="s">
        <v>2830</v>
      </c>
      <c r="D57" s="257"/>
      <c r="E57" s="350">
        <v>5023</v>
      </c>
      <c r="F57" s="339">
        <v>1.9810000000000001</v>
      </c>
      <c r="G57" s="124"/>
    </row>
    <row r="58" spans="1:7" x14ac:dyDescent="0.2">
      <c r="A58" s="632" t="s">
        <v>2871</v>
      </c>
      <c r="B58" s="632" t="s">
        <v>2665</v>
      </c>
      <c r="C58" s="634" t="s">
        <v>2831</v>
      </c>
      <c r="D58" s="635"/>
      <c r="E58" s="351">
        <v>28486</v>
      </c>
      <c r="F58" s="344">
        <v>1.0163</v>
      </c>
      <c r="G58" s="123">
        <v>4</v>
      </c>
    </row>
    <row r="59" spans="1:7" x14ac:dyDescent="0.2">
      <c r="A59" s="630">
        <v>560047</v>
      </c>
      <c r="B59" s="630" t="s">
        <v>2666</v>
      </c>
      <c r="C59" s="257" t="s">
        <v>2821</v>
      </c>
      <c r="D59" s="257"/>
      <c r="E59" s="349">
        <v>224</v>
      </c>
      <c r="F59" s="339">
        <v>2.8494000000000002</v>
      </c>
      <c r="G59" s="124"/>
    </row>
    <row r="60" spans="1:7" x14ac:dyDescent="0.2">
      <c r="A60" s="631" t="s">
        <v>2872</v>
      </c>
      <c r="B60" s="631" t="s">
        <v>2666</v>
      </c>
      <c r="C60" s="257" t="s">
        <v>2822</v>
      </c>
      <c r="D60" s="257"/>
      <c r="E60" s="349">
        <v>194</v>
      </c>
      <c r="F60" s="339">
        <v>2.4781</v>
      </c>
      <c r="G60" s="124"/>
    </row>
    <row r="61" spans="1:7" x14ac:dyDescent="0.2">
      <c r="A61" s="631" t="s">
        <v>2872</v>
      </c>
      <c r="B61" s="631" t="s">
        <v>2666</v>
      </c>
      <c r="C61" s="257" t="s">
        <v>2823</v>
      </c>
      <c r="D61" s="257"/>
      <c r="E61" s="349">
        <v>1105</v>
      </c>
      <c r="F61" s="339">
        <v>1.9664999999999999</v>
      </c>
      <c r="G61" s="124"/>
    </row>
    <row r="62" spans="1:7" x14ac:dyDescent="0.2">
      <c r="A62" s="631" t="s">
        <v>2872</v>
      </c>
      <c r="B62" s="631" t="s">
        <v>2666</v>
      </c>
      <c r="C62" s="257" t="s">
        <v>2824</v>
      </c>
      <c r="D62" s="257"/>
      <c r="E62" s="349">
        <v>1007</v>
      </c>
      <c r="F62" s="339">
        <v>1.7258</v>
      </c>
      <c r="G62" s="124"/>
    </row>
    <row r="63" spans="1:7" x14ac:dyDescent="0.2">
      <c r="A63" s="631" t="s">
        <v>2872</v>
      </c>
      <c r="B63" s="631" t="s">
        <v>2666</v>
      </c>
      <c r="C63" s="257" t="s">
        <v>2825</v>
      </c>
      <c r="D63" s="257"/>
      <c r="E63" s="349">
        <v>3158</v>
      </c>
      <c r="F63" s="339">
        <v>0.61129999999999995</v>
      </c>
      <c r="G63" s="124"/>
    </row>
    <row r="64" spans="1:7" x14ac:dyDescent="0.2">
      <c r="A64" s="631" t="s">
        <v>2872</v>
      </c>
      <c r="B64" s="631" t="s">
        <v>2666</v>
      </c>
      <c r="C64" s="257" t="s">
        <v>2826</v>
      </c>
      <c r="D64" s="257"/>
      <c r="E64" s="349">
        <v>3059</v>
      </c>
      <c r="F64" s="339">
        <v>0.57189999999999996</v>
      </c>
      <c r="G64" s="124"/>
    </row>
    <row r="65" spans="1:7" x14ac:dyDescent="0.2">
      <c r="A65" s="631" t="s">
        <v>2872</v>
      </c>
      <c r="B65" s="631" t="s">
        <v>2666</v>
      </c>
      <c r="C65" s="257" t="s">
        <v>2827</v>
      </c>
      <c r="D65" s="257"/>
      <c r="E65" s="350">
        <v>12000</v>
      </c>
      <c r="F65" s="339">
        <v>0.52980000000000005</v>
      </c>
      <c r="G65" s="124"/>
    </row>
    <row r="66" spans="1:7" x14ac:dyDescent="0.2">
      <c r="A66" s="631" t="s">
        <v>2872</v>
      </c>
      <c r="B66" s="631" t="s">
        <v>2666</v>
      </c>
      <c r="C66" s="257" t="s">
        <v>2828</v>
      </c>
      <c r="D66" s="257"/>
      <c r="E66" s="350">
        <v>10575</v>
      </c>
      <c r="F66" s="339">
        <v>0.65639999999999998</v>
      </c>
      <c r="G66" s="124"/>
    </row>
    <row r="67" spans="1:7" x14ac:dyDescent="0.2">
      <c r="A67" s="631" t="s">
        <v>2872</v>
      </c>
      <c r="B67" s="631" t="s">
        <v>2666</v>
      </c>
      <c r="C67" s="257" t="s">
        <v>2829</v>
      </c>
      <c r="D67" s="257"/>
      <c r="E67" s="350">
        <v>3430</v>
      </c>
      <c r="F67" s="339">
        <v>1.6838</v>
      </c>
      <c r="G67" s="124"/>
    </row>
    <row r="68" spans="1:7" x14ac:dyDescent="0.2">
      <c r="A68" s="631" t="s">
        <v>2872</v>
      </c>
      <c r="B68" s="631" t="s">
        <v>2666</v>
      </c>
      <c r="C68" s="257" t="s">
        <v>2830</v>
      </c>
      <c r="D68" s="257"/>
      <c r="E68" s="350">
        <v>7557</v>
      </c>
      <c r="F68" s="339">
        <v>1.9810000000000001</v>
      </c>
      <c r="G68" s="124"/>
    </row>
    <row r="69" spans="1:7" x14ac:dyDescent="0.2">
      <c r="A69" s="632" t="s">
        <v>2872</v>
      </c>
      <c r="B69" s="632" t="s">
        <v>2666</v>
      </c>
      <c r="C69" s="634" t="s">
        <v>2831</v>
      </c>
      <c r="D69" s="635"/>
      <c r="E69" s="351">
        <v>42309</v>
      </c>
      <c r="F69" s="344">
        <v>1.0105</v>
      </c>
      <c r="G69" s="123">
        <v>4</v>
      </c>
    </row>
    <row r="70" spans="1:7" x14ac:dyDescent="0.2">
      <c r="A70" s="630">
        <v>560214</v>
      </c>
      <c r="B70" s="630" t="s">
        <v>2708</v>
      </c>
      <c r="C70" s="257" t="s">
        <v>2821</v>
      </c>
      <c r="D70" s="257"/>
      <c r="E70" s="349">
        <v>750</v>
      </c>
      <c r="F70" s="339">
        <v>2.8494000000000002</v>
      </c>
      <c r="G70" s="124"/>
    </row>
    <row r="71" spans="1:7" x14ac:dyDescent="0.2">
      <c r="A71" s="631" t="s">
        <v>2873</v>
      </c>
      <c r="B71" s="631" t="s">
        <v>2874</v>
      </c>
      <c r="C71" s="257" t="s">
        <v>2822</v>
      </c>
      <c r="D71" s="257"/>
      <c r="E71" s="349">
        <v>691</v>
      </c>
      <c r="F71" s="339">
        <v>2.4781</v>
      </c>
      <c r="G71" s="124"/>
    </row>
    <row r="72" spans="1:7" x14ac:dyDescent="0.2">
      <c r="A72" s="631" t="s">
        <v>2873</v>
      </c>
      <c r="B72" s="631" t="s">
        <v>2874</v>
      </c>
      <c r="C72" s="257" t="s">
        <v>2823</v>
      </c>
      <c r="D72" s="257"/>
      <c r="E72" s="349">
        <v>3635</v>
      </c>
      <c r="F72" s="339">
        <v>1.9664999999999999</v>
      </c>
      <c r="G72" s="124"/>
    </row>
    <row r="73" spans="1:7" x14ac:dyDescent="0.2">
      <c r="A73" s="631" t="s">
        <v>2873</v>
      </c>
      <c r="B73" s="631" t="s">
        <v>2874</v>
      </c>
      <c r="C73" s="257" t="s">
        <v>2824</v>
      </c>
      <c r="D73" s="257"/>
      <c r="E73" s="349">
        <v>3479</v>
      </c>
      <c r="F73" s="339">
        <v>1.7258</v>
      </c>
      <c r="G73" s="124"/>
    </row>
    <row r="74" spans="1:7" x14ac:dyDescent="0.2">
      <c r="A74" s="631" t="s">
        <v>2873</v>
      </c>
      <c r="B74" s="631" t="s">
        <v>2874</v>
      </c>
      <c r="C74" s="257" t="s">
        <v>2825</v>
      </c>
      <c r="D74" s="257"/>
      <c r="E74" s="349">
        <v>9800</v>
      </c>
      <c r="F74" s="339">
        <v>0.61129999999999995</v>
      </c>
      <c r="G74" s="124"/>
    </row>
    <row r="75" spans="1:7" x14ac:dyDescent="0.2">
      <c r="A75" s="631" t="s">
        <v>2873</v>
      </c>
      <c r="B75" s="631" t="s">
        <v>2874</v>
      </c>
      <c r="C75" s="257" t="s">
        <v>2826</v>
      </c>
      <c r="D75" s="257"/>
      <c r="E75" s="349">
        <v>9282</v>
      </c>
      <c r="F75" s="339">
        <v>0.57189999999999996</v>
      </c>
      <c r="G75" s="124"/>
    </row>
    <row r="76" spans="1:7" x14ac:dyDescent="0.2">
      <c r="A76" s="631" t="s">
        <v>2873</v>
      </c>
      <c r="B76" s="631" t="s">
        <v>2874</v>
      </c>
      <c r="C76" s="257" t="s">
        <v>2827</v>
      </c>
      <c r="D76" s="257"/>
      <c r="E76" s="350">
        <v>34029</v>
      </c>
      <c r="F76" s="339">
        <v>0.52980000000000005</v>
      </c>
      <c r="G76" s="124"/>
    </row>
    <row r="77" spans="1:7" x14ac:dyDescent="0.2">
      <c r="A77" s="631" t="s">
        <v>2873</v>
      </c>
      <c r="B77" s="631" t="s">
        <v>2874</v>
      </c>
      <c r="C77" s="257" t="s">
        <v>2828</v>
      </c>
      <c r="D77" s="257"/>
      <c r="E77" s="350">
        <v>32062</v>
      </c>
      <c r="F77" s="339">
        <v>0.65639999999999998</v>
      </c>
      <c r="G77" s="124"/>
    </row>
    <row r="78" spans="1:7" x14ac:dyDescent="0.2">
      <c r="A78" s="631" t="s">
        <v>2873</v>
      </c>
      <c r="B78" s="631" t="s">
        <v>2874</v>
      </c>
      <c r="C78" s="257" t="s">
        <v>2829</v>
      </c>
      <c r="D78" s="257"/>
      <c r="E78" s="350">
        <v>8787</v>
      </c>
      <c r="F78" s="339">
        <v>1.6838</v>
      </c>
      <c r="G78" s="124"/>
    </row>
    <row r="79" spans="1:7" x14ac:dyDescent="0.2">
      <c r="A79" s="631" t="s">
        <v>2873</v>
      </c>
      <c r="B79" s="631" t="s">
        <v>2874</v>
      </c>
      <c r="C79" s="257" t="s">
        <v>2830</v>
      </c>
      <c r="D79" s="257"/>
      <c r="E79" s="350">
        <v>20551</v>
      </c>
      <c r="F79" s="339">
        <v>1.9810000000000001</v>
      </c>
      <c r="G79" s="124"/>
    </row>
    <row r="80" spans="1:7" x14ac:dyDescent="0.2">
      <c r="A80" s="632" t="s">
        <v>2873</v>
      </c>
      <c r="B80" s="632" t="s">
        <v>2874</v>
      </c>
      <c r="C80" s="634" t="s">
        <v>2831</v>
      </c>
      <c r="D80" s="635"/>
      <c r="E80" s="351">
        <v>123066</v>
      </c>
      <c r="F80" s="344">
        <v>0.99850000000000005</v>
      </c>
      <c r="G80" s="123">
        <v>3</v>
      </c>
    </row>
    <row r="81" spans="1:7" x14ac:dyDescent="0.2">
      <c r="A81" s="630">
        <v>560052</v>
      </c>
      <c r="B81" s="630" t="s">
        <v>2667</v>
      </c>
      <c r="C81" s="257" t="s">
        <v>2821</v>
      </c>
      <c r="D81" s="257"/>
      <c r="E81" s="349">
        <v>201</v>
      </c>
      <c r="F81" s="339">
        <v>2.8494000000000002</v>
      </c>
      <c r="G81" s="124"/>
    </row>
    <row r="82" spans="1:7" x14ac:dyDescent="0.2">
      <c r="A82" s="631" t="s">
        <v>2875</v>
      </c>
      <c r="B82" s="631" t="s">
        <v>2667</v>
      </c>
      <c r="C82" s="257" t="s">
        <v>2822</v>
      </c>
      <c r="D82" s="257"/>
      <c r="E82" s="349">
        <v>147</v>
      </c>
      <c r="F82" s="339">
        <v>2.4781</v>
      </c>
      <c r="G82" s="124"/>
    </row>
    <row r="83" spans="1:7" x14ac:dyDescent="0.2">
      <c r="A83" s="631" t="s">
        <v>2875</v>
      </c>
      <c r="B83" s="631" t="s">
        <v>2667</v>
      </c>
      <c r="C83" s="257" t="s">
        <v>2823</v>
      </c>
      <c r="D83" s="257"/>
      <c r="E83" s="349">
        <v>665</v>
      </c>
      <c r="F83" s="339">
        <v>1.9664999999999999</v>
      </c>
      <c r="G83" s="124"/>
    </row>
    <row r="84" spans="1:7" x14ac:dyDescent="0.2">
      <c r="A84" s="631" t="s">
        <v>2875</v>
      </c>
      <c r="B84" s="631" t="s">
        <v>2667</v>
      </c>
      <c r="C84" s="257" t="s">
        <v>2824</v>
      </c>
      <c r="D84" s="257"/>
      <c r="E84" s="349">
        <v>595</v>
      </c>
      <c r="F84" s="339">
        <v>1.7258</v>
      </c>
      <c r="G84" s="124"/>
    </row>
    <row r="85" spans="1:7" x14ac:dyDescent="0.2">
      <c r="A85" s="631" t="s">
        <v>2875</v>
      </c>
      <c r="B85" s="631" t="s">
        <v>2667</v>
      </c>
      <c r="C85" s="257" t="s">
        <v>2825</v>
      </c>
      <c r="D85" s="257"/>
      <c r="E85" s="349">
        <v>2219</v>
      </c>
      <c r="F85" s="339">
        <v>0.61129999999999995</v>
      </c>
      <c r="G85" s="124"/>
    </row>
    <row r="86" spans="1:7" x14ac:dyDescent="0.2">
      <c r="A86" s="631" t="s">
        <v>2875</v>
      </c>
      <c r="B86" s="631" t="s">
        <v>2667</v>
      </c>
      <c r="C86" s="257" t="s">
        <v>2826</v>
      </c>
      <c r="D86" s="257"/>
      <c r="E86" s="349">
        <v>2056</v>
      </c>
      <c r="F86" s="339">
        <v>0.57189999999999996</v>
      </c>
      <c r="G86" s="124"/>
    </row>
    <row r="87" spans="1:7" x14ac:dyDescent="0.2">
      <c r="A87" s="631" t="s">
        <v>2875</v>
      </c>
      <c r="B87" s="631" t="s">
        <v>2667</v>
      </c>
      <c r="C87" s="257" t="s">
        <v>2827</v>
      </c>
      <c r="D87" s="257"/>
      <c r="E87" s="350">
        <v>8378</v>
      </c>
      <c r="F87" s="339">
        <v>0.52980000000000005</v>
      </c>
      <c r="G87" s="124"/>
    </row>
    <row r="88" spans="1:7" x14ac:dyDescent="0.2">
      <c r="A88" s="631" t="s">
        <v>2875</v>
      </c>
      <c r="B88" s="631" t="s">
        <v>2667</v>
      </c>
      <c r="C88" s="257" t="s">
        <v>2828</v>
      </c>
      <c r="D88" s="257"/>
      <c r="E88" s="350">
        <v>6931</v>
      </c>
      <c r="F88" s="339">
        <v>0.65639999999999998</v>
      </c>
      <c r="G88" s="124"/>
    </row>
    <row r="89" spans="1:7" x14ac:dyDescent="0.2">
      <c r="A89" s="631" t="s">
        <v>2875</v>
      </c>
      <c r="B89" s="631" t="s">
        <v>2667</v>
      </c>
      <c r="C89" s="257" t="s">
        <v>2829</v>
      </c>
      <c r="D89" s="257"/>
      <c r="E89" s="350">
        <v>2599</v>
      </c>
      <c r="F89" s="339">
        <v>1.6838</v>
      </c>
      <c r="G89" s="124"/>
    </row>
    <row r="90" spans="1:7" x14ac:dyDescent="0.2">
      <c r="A90" s="631" t="s">
        <v>2875</v>
      </c>
      <c r="B90" s="631" t="s">
        <v>2667</v>
      </c>
      <c r="C90" s="257" t="s">
        <v>2830</v>
      </c>
      <c r="D90" s="257"/>
      <c r="E90" s="350">
        <v>6006</v>
      </c>
      <c r="F90" s="339">
        <v>1.9810000000000001</v>
      </c>
      <c r="G90" s="124"/>
    </row>
    <row r="91" spans="1:7" x14ac:dyDescent="0.2">
      <c r="A91" s="632" t="s">
        <v>2875</v>
      </c>
      <c r="B91" s="632" t="s">
        <v>2667</v>
      </c>
      <c r="C91" s="634" t="s">
        <v>2831</v>
      </c>
      <c r="D91" s="635"/>
      <c r="E91" s="351">
        <v>29797</v>
      </c>
      <c r="F91" s="344">
        <v>1.0426</v>
      </c>
      <c r="G91" s="123">
        <v>5</v>
      </c>
    </row>
    <row r="92" spans="1:7" x14ac:dyDescent="0.2">
      <c r="A92" s="630">
        <v>560053</v>
      </c>
      <c r="B92" s="630" t="s">
        <v>2668</v>
      </c>
      <c r="C92" s="257" t="s">
        <v>2821</v>
      </c>
      <c r="D92" s="257"/>
      <c r="E92" s="349">
        <v>217</v>
      </c>
      <c r="F92" s="339">
        <v>2.8494000000000002</v>
      </c>
      <c r="G92" s="124"/>
    </row>
    <row r="93" spans="1:7" x14ac:dyDescent="0.2">
      <c r="A93" s="631" t="s">
        <v>2875</v>
      </c>
      <c r="B93" s="631" t="s">
        <v>2668</v>
      </c>
      <c r="C93" s="257" t="s">
        <v>2822</v>
      </c>
      <c r="D93" s="257"/>
      <c r="E93" s="349">
        <v>219</v>
      </c>
      <c r="F93" s="339">
        <v>2.4781</v>
      </c>
      <c r="G93" s="124"/>
    </row>
    <row r="94" spans="1:7" x14ac:dyDescent="0.2">
      <c r="A94" s="631" t="s">
        <v>2875</v>
      </c>
      <c r="B94" s="631" t="s">
        <v>2668</v>
      </c>
      <c r="C94" s="257" t="s">
        <v>2823</v>
      </c>
      <c r="D94" s="257"/>
      <c r="E94" s="349">
        <v>526</v>
      </c>
      <c r="F94" s="339">
        <v>1.9664999999999999</v>
      </c>
      <c r="G94" s="124"/>
    </row>
    <row r="95" spans="1:7" x14ac:dyDescent="0.2">
      <c r="A95" s="631" t="s">
        <v>2875</v>
      </c>
      <c r="B95" s="631" t="s">
        <v>2668</v>
      </c>
      <c r="C95" s="257" t="s">
        <v>2824</v>
      </c>
      <c r="D95" s="257"/>
      <c r="E95" s="349">
        <v>484</v>
      </c>
      <c r="F95" s="339">
        <v>1.7258</v>
      </c>
      <c r="G95" s="124"/>
    </row>
    <row r="96" spans="1:7" x14ac:dyDescent="0.2">
      <c r="A96" s="631" t="s">
        <v>2875</v>
      </c>
      <c r="B96" s="631" t="s">
        <v>2668</v>
      </c>
      <c r="C96" s="257" t="s">
        <v>2825</v>
      </c>
      <c r="D96" s="257"/>
      <c r="E96" s="349">
        <v>2057</v>
      </c>
      <c r="F96" s="339">
        <v>0.61129999999999995</v>
      </c>
      <c r="G96" s="124"/>
    </row>
    <row r="97" spans="1:7" x14ac:dyDescent="0.2">
      <c r="A97" s="631" t="s">
        <v>2875</v>
      </c>
      <c r="B97" s="631" t="s">
        <v>2668</v>
      </c>
      <c r="C97" s="257" t="s">
        <v>2826</v>
      </c>
      <c r="D97" s="257"/>
      <c r="E97" s="349">
        <v>1901</v>
      </c>
      <c r="F97" s="339">
        <v>0.57189999999999996</v>
      </c>
      <c r="G97" s="124"/>
    </row>
    <row r="98" spans="1:7" x14ac:dyDescent="0.2">
      <c r="A98" s="631" t="s">
        <v>2875</v>
      </c>
      <c r="B98" s="631" t="s">
        <v>2668</v>
      </c>
      <c r="C98" s="257" t="s">
        <v>2827</v>
      </c>
      <c r="D98" s="257"/>
      <c r="E98" s="350">
        <v>7185</v>
      </c>
      <c r="F98" s="339">
        <v>0.52980000000000005</v>
      </c>
      <c r="G98" s="124"/>
    </row>
    <row r="99" spans="1:7" x14ac:dyDescent="0.2">
      <c r="A99" s="631" t="s">
        <v>2875</v>
      </c>
      <c r="B99" s="631" t="s">
        <v>2668</v>
      </c>
      <c r="C99" s="257" t="s">
        <v>2828</v>
      </c>
      <c r="D99" s="257"/>
      <c r="E99" s="350">
        <v>5821</v>
      </c>
      <c r="F99" s="339">
        <v>0.65639999999999998</v>
      </c>
      <c r="G99" s="124"/>
    </row>
    <row r="100" spans="1:7" x14ac:dyDescent="0.2">
      <c r="A100" s="631" t="s">
        <v>2875</v>
      </c>
      <c r="B100" s="631" t="s">
        <v>2668</v>
      </c>
      <c r="C100" s="257" t="s">
        <v>2829</v>
      </c>
      <c r="D100" s="257"/>
      <c r="E100" s="350">
        <v>1770</v>
      </c>
      <c r="F100" s="339">
        <v>1.6838</v>
      </c>
      <c r="G100" s="124"/>
    </row>
    <row r="101" spans="1:7" x14ac:dyDescent="0.2">
      <c r="A101" s="631" t="s">
        <v>2875</v>
      </c>
      <c r="B101" s="631" t="s">
        <v>2668</v>
      </c>
      <c r="C101" s="257" t="s">
        <v>2830</v>
      </c>
      <c r="D101" s="257"/>
      <c r="E101" s="350">
        <v>3965</v>
      </c>
      <c r="F101" s="339">
        <v>1.9810000000000001</v>
      </c>
      <c r="G101" s="124"/>
    </row>
    <row r="102" spans="1:7" x14ac:dyDescent="0.2">
      <c r="A102" s="632" t="s">
        <v>2875</v>
      </c>
      <c r="B102" s="632" t="s">
        <v>2668</v>
      </c>
      <c r="C102" s="634" t="s">
        <v>2831</v>
      </c>
      <c r="D102" s="635"/>
      <c r="E102" s="351">
        <v>24145</v>
      </c>
      <c r="F102" s="344">
        <v>0.98729999999999996</v>
      </c>
      <c r="G102" s="123">
        <v>2</v>
      </c>
    </row>
    <row r="103" spans="1:7" x14ac:dyDescent="0.2">
      <c r="A103" s="630">
        <v>560054</v>
      </c>
      <c r="B103" s="630" t="s">
        <v>2669</v>
      </c>
      <c r="C103" s="257" t="s">
        <v>2821</v>
      </c>
      <c r="D103" s="257"/>
      <c r="E103" s="349">
        <v>245</v>
      </c>
      <c r="F103" s="339">
        <v>2.8494000000000002</v>
      </c>
      <c r="G103" s="124"/>
    </row>
    <row r="104" spans="1:7" x14ac:dyDescent="0.2">
      <c r="A104" s="631" t="s">
        <v>2875</v>
      </c>
      <c r="B104" s="631" t="s">
        <v>2669</v>
      </c>
      <c r="C104" s="257" t="s">
        <v>2822</v>
      </c>
      <c r="D104" s="257"/>
      <c r="E104" s="349">
        <v>236</v>
      </c>
      <c r="F104" s="339">
        <v>2.4781</v>
      </c>
      <c r="G104" s="124"/>
    </row>
    <row r="105" spans="1:7" x14ac:dyDescent="0.2">
      <c r="A105" s="631" t="s">
        <v>2875</v>
      </c>
      <c r="B105" s="631" t="s">
        <v>2669</v>
      </c>
      <c r="C105" s="257" t="s">
        <v>2823</v>
      </c>
      <c r="D105" s="257"/>
      <c r="E105" s="349">
        <v>702</v>
      </c>
      <c r="F105" s="339">
        <v>1.9664999999999999</v>
      </c>
      <c r="G105" s="124"/>
    </row>
    <row r="106" spans="1:7" x14ac:dyDescent="0.2">
      <c r="A106" s="631" t="s">
        <v>2875</v>
      </c>
      <c r="B106" s="631" t="s">
        <v>2669</v>
      </c>
      <c r="C106" s="257" t="s">
        <v>2824</v>
      </c>
      <c r="D106" s="257"/>
      <c r="E106" s="349">
        <v>664</v>
      </c>
      <c r="F106" s="339">
        <v>1.7258</v>
      </c>
      <c r="G106" s="124"/>
    </row>
    <row r="107" spans="1:7" x14ac:dyDescent="0.2">
      <c r="A107" s="631" t="s">
        <v>2875</v>
      </c>
      <c r="B107" s="631" t="s">
        <v>2669</v>
      </c>
      <c r="C107" s="257" t="s">
        <v>2825</v>
      </c>
      <c r="D107" s="257"/>
      <c r="E107" s="349">
        <v>2249</v>
      </c>
      <c r="F107" s="339">
        <v>0.61129999999999995</v>
      </c>
      <c r="G107" s="124"/>
    </row>
    <row r="108" spans="1:7" x14ac:dyDescent="0.2">
      <c r="A108" s="631" t="s">
        <v>2875</v>
      </c>
      <c r="B108" s="631" t="s">
        <v>2669</v>
      </c>
      <c r="C108" s="257" t="s">
        <v>2826</v>
      </c>
      <c r="D108" s="257"/>
      <c r="E108" s="349">
        <v>2109</v>
      </c>
      <c r="F108" s="339">
        <v>0.57189999999999996</v>
      </c>
      <c r="G108" s="124"/>
    </row>
    <row r="109" spans="1:7" x14ac:dyDescent="0.2">
      <c r="A109" s="631" t="s">
        <v>2875</v>
      </c>
      <c r="B109" s="631" t="s">
        <v>2669</v>
      </c>
      <c r="C109" s="257" t="s">
        <v>2827</v>
      </c>
      <c r="D109" s="257"/>
      <c r="E109" s="350">
        <v>7397</v>
      </c>
      <c r="F109" s="339">
        <v>0.52980000000000005</v>
      </c>
      <c r="G109" s="124"/>
    </row>
    <row r="110" spans="1:7" x14ac:dyDescent="0.2">
      <c r="A110" s="631" t="s">
        <v>2875</v>
      </c>
      <c r="B110" s="631" t="s">
        <v>2669</v>
      </c>
      <c r="C110" s="257" t="s">
        <v>2828</v>
      </c>
      <c r="D110" s="257"/>
      <c r="E110" s="350">
        <v>5690</v>
      </c>
      <c r="F110" s="339">
        <v>0.65639999999999998</v>
      </c>
      <c r="G110" s="124"/>
    </row>
    <row r="111" spans="1:7" x14ac:dyDescent="0.2">
      <c r="A111" s="631" t="s">
        <v>2875</v>
      </c>
      <c r="B111" s="631" t="s">
        <v>2669</v>
      </c>
      <c r="C111" s="257" t="s">
        <v>2829</v>
      </c>
      <c r="D111" s="257"/>
      <c r="E111" s="350">
        <v>1863</v>
      </c>
      <c r="F111" s="339">
        <v>1.6838</v>
      </c>
      <c r="G111" s="124"/>
    </row>
    <row r="112" spans="1:7" x14ac:dyDescent="0.2">
      <c r="A112" s="631" t="s">
        <v>2875</v>
      </c>
      <c r="B112" s="631" t="s">
        <v>2669</v>
      </c>
      <c r="C112" s="257" t="s">
        <v>2830</v>
      </c>
      <c r="D112" s="257"/>
      <c r="E112" s="350">
        <v>3890</v>
      </c>
      <c r="F112" s="339">
        <v>1.9810000000000001</v>
      </c>
      <c r="G112" s="124"/>
    </row>
    <row r="113" spans="1:7" x14ac:dyDescent="0.2">
      <c r="A113" s="632" t="s">
        <v>2875</v>
      </c>
      <c r="B113" s="632" t="s">
        <v>2669</v>
      </c>
      <c r="C113" s="634" t="s">
        <v>2831</v>
      </c>
      <c r="D113" s="635"/>
      <c r="E113" s="351">
        <v>25045</v>
      </c>
      <c r="F113" s="344">
        <v>0.99370000000000003</v>
      </c>
      <c r="G113" s="123">
        <v>3</v>
      </c>
    </row>
    <row r="114" spans="1:7" x14ac:dyDescent="0.2">
      <c r="A114" s="630">
        <v>560055</v>
      </c>
      <c r="B114" s="630" t="s">
        <v>2670</v>
      </c>
      <c r="C114" s="257" t="s">
        <v>2821</v>
      </c>
      <c r="D114" s="257"/>
      <c r="E114" s="349">
        <v>81</v>
      </c>
      <c r="F114" s="339">
        <v>2.8494000000000002</v>
      </c>
      <c r="G114" s="124"/>
    </row>
    <row r="115" spans="1:7" x14ac:dyDescent="0.2">
      <c r="A115" s="631" t="s">
        <v>2875</v>
      </c>
      <c r="B115" s="631" t="s">
        <v>2670</v>
      </c>
      <c r="C115" s="257" t="s">
        <v>2822</v>
      </c>
      <c r="D115" s="257"/>
      <c r="E115" s="349">
        <v>76</v>
      </c>
      <c r="F115" s="339">
        <v>2.4781</v>
      </c>
      <c r="G115" s="124"/>
    </row>
    <row r="116" spans="1:7" x14ac:dyDescent="0.2">
      <c r="A116" s="631" t="s">
        <v>2875</v>
      </c>
      <c r="B116" s="631" t="s">
        <v>2670</v>
      </c>
      <c r="C116" s="257" t="s">
        <v>2823</v>
      </c>
      <c r="D116" s="257"/>
      <c r="E116" s="349">
        <v>294</v>
      </c>
      <c r="F116" s="339">
        <v>1.9664999999999999</v>
      </c>
      <c r="G116" s="124"/>
    </row>
    <row r="117" spans="1:7" x14ac:dyDescent="0.2">
      <c r="A117" s="631" t="s">
        <v>2875</v>
      </c>
      <c r="B117" s="631" t="s">
        <v>2670</v>
      </c>
      <c r="C117" s="257" t="s">
        <v>2824</v>
      </c>
      <c r="D117" s="257"/>
      <c r="E117" s="349">
        <v>263</v>
      </c>
      <c r="F117" s="339">
        <v>1.7258</v>
      </c>
      <c r="G117" s="124"/>
    </row>
    <row r="118" spans="1:7" x14ac:dyDescent="0.2">
      <c r="A118" s="631" t="s">
        <v>2875</v>
      </c>
      <c r="B118" s="631" t="s">
        <v>2670</v>
      </c>
      <c r="C118" s="257" t="s">
        <v>2825</v>
      </c>
      <c r="D118" s="257"/>
      <c r="E118" s="349">
        <v>1102</v>
      </c>
      <c r="F118" s="339">
        <v>0.61129999999999995</v>
      </c>
      <c r="G118" s="124"/>
    </row>
    <row r="119" spans="1:7" x14ac:dyDescent="0.2">
      <c r="A119" s="631" t="s">
        <v>2875</v>
      </c>
      <c r="B119" s="631" t="s">
        <v>2670</v>
      </c>
      <c r="C119" s="257" t="s">
        <v>2826</v>
      </c>
      <c r="D119" s="257"/>
      <c r="E119" s="349">
        <v>1041</v>
      </c>
      <c r="F119" s="339">
        <v>0.57189999999999996</v>
      </c>
      <c r="G119" s="124"/>
    </row>
    <row r="120" spans="1:7" x14ac:dyDescent="0.2">
      <c r="A120" s="631" t="s">
        <v>2875</v>
      </c>
      <c r="B120" s="631" t="s">
        <v>2670</v>
      </c>
      <c r="C120" s="257" t="s">
        <v>2827</v>
      </c>
      <c r="D120" s="257"/>
      <c r="E120" s="350">
        <v>4640</v>
      </c>
      <c r="F120" s="339">
        <v>0.52980000000000005</v>
      </c>
      <c r="G120" s="124"/>
    </row>
    <row r="121" spans="1:7" x14ac:dyDescent="0.2">
      <c r="A121" s="631" t="s">
        <v>2875</v>
      </c>
      <c r="B121" s="631" t="s">
        <v>2670</v>
      </c>
      <c r="C121" s="257" t="s">
        <v>2828</v>
      </c>
      <c r="D121" s="257"/>
      <c r="E121" s="350">
        <v>3333</v>
      </c>
      <c r="F121" s="339">
        <v>0.65639999999999998</v>
      </c>
      <c r="G121" s="124"/>
    </row>
    <row r="122" spans="1:7" x14ac:dyDescent="0.2">
      <c r="A122" s="631" t="s">
        <v>2875</v>
      </c>
      <c r="B122" s="631" t="s">
        <v>2670</v>
      </c>
      <c r="C122" s="257" t="s">
        <v>2829</v>
      </c>
      <c r="D122" s="257"/>
      <c r="E122" s="350">
        <v>1310</v>
      </c>
      <c r="F122" s="339">
        <v>1.6838</v>
      </c>
      <c r="G122" s="124"/>
    </row>
    <row r="123" spans="1:7" x14ac:dyDescent="0.2">
      <c r="A123" s="631" t="s">
        <v>2875</v>
      </c>
      <c r="B123" s="631" t="s">
        <v>2670</v>
      </c>
      <c r="C123" s="257" t="s">
        <v>2830</v>
      </c>
      <c r="D123" s="257"/>
      <c r="E123" s="350">
        <v>2821</v>
      </c>
      <c r="F123" s="339">
        <v>1.9810000000000001</v>
      </c>
      <c r="G123" s="124"/>
    </row>
    <row r="124" spans="1:7" x14ac:dyDescent="0.2">
      <c r="A124" s="632" t="s">
        <v>2875</v>
      </c>
      <c r="B124" s="632" t="s">
        <v>2670</v>
      </c>
      <c r="C124" s="634" t="s">
        <v>2831</v>
      </c>
      <c r="D124" s="635"/>
      <c r="E124" s="351">
        <v>14961</v>
      </c>
      <c r="F124" s="344">
        <v>1.0133000000000001</v>
      </c>
      <c r="G124" s="123">
        <v>4</v>
      </c>
    </row>
    <row r="125" spans="1:7" x14ac:dyDescent="0.2">
      <c r="A125" s="630">
        <v>560056</v>
      </c>
      <c r="B125" s="630" t="s">
        <v>2671</v>
      </c>
      <c r="C125" s="257" t="s">
        <v>2821</v>
      </c>
      <c r="D125" s="257"/>
      <c r="E125" s="349">
        <v>163</v>
      </c>
      <c r="F125" s="339">
        <v>2.8494000000000002</v>
      </c>
      <c r="G125" s="124"/>
    </row>
    <row r="126" spans="1:7" x14ac:dyDescent="0.2">
      <c r="A126" s="631" t="s">
        <v>2875</v>
      </c>
      <c r="B126" s="631" t="s">
        <v>2671</v>
      </c>
      <c r="C126" s="257" t="s">
        <v>2822</v>
      </c>
      <c r="D126" s="257"/>
      <c r="E126" s="349">
        <v>118</v>
      </c>
      <c r="F126" s="339">
        <v>2.4781</v>
      </c>
      <c r="G126" s="124"/>
    </row>
    <row r="127" spans="1:7" x14ac:dyDescent="0.2">
      <c r="A127" s="631" t="s">
        <v>2875</v>
      </c>
      <c r="B127" s="631" t="s">
        <v>2671</v>
      </c>
      <c r="C127" s="257" t="s">
        <v>2823</v>
      </c>
      <c r="D127" s="257"/>
      <c r="E127" s="349">
        <v>423</v>
      </c>
      <c r="F127" s="339">
        <v>1.9664999999999999</v>
      </c>
      <c r="G127" s="124"/>
    </row>
    <row r="128" spans="1:7" x14ac:dyDescent="0.2">
      <c r="A128" s="631" t="s">
        <v>2875</v>
      </c>
      <c r="B128" s="631" t="s">
        <v>2671</v>
      </c>
      <c r="C128" s="257" t="s">
        <v>2824</v>
      </c>
      <c r="D128" s="257"/>
      <c r="E128" s="349">
        <v>418</v>
      </c>
      <c r="F128" s="339">
        <v>1.7258</v>
      </c>
      <c r="G128" s="124"/>
    </row>
    <row r="129" spans="1:7" x14ac:dyDescent="0.2">
      <c r="A129" s="631" t="s">
        <v>2875</v>
      </c>
      <c r="B129" s="631" t="s">
        <v>2671</v>
      </c>
      <c r="C129" s="257" t="s">
        <v>2825</v>
      </c>
      <c r="D129" s="257"/>
      <c r="E129" s="349">
        <v>1403</v>
      </c>
      <c r="F129" s="339">
        <v>0.61129999999999995</v>
      </c>
      <c r="G129" s="124"/>
    </row>
    <row r="130" spans="1:7" x14ac:dyDescent="0.2">
      <c r="A130" s="631" t="s">
        <v>2875</v>
      </c>
      <c r="B130" s="631" t="s">
        <v>2671</v>
      </c>
      <c r="C130" s="257" t="s">
        <v>2826</v>
      </c>
      <c r="D130" s="257"/>
      <c r="E130" s="349">
        <v>1264</v>
      </c>
      <c r="F130" s="339">
        <v>0.57189999999999996</v>
      </c>
      <c r="G130" s="124"/>
    </row>
    <row r="131" spans="1:7" x14ac:dyDescent="0.2">
      <c r="A131" s="631" t="s">
        <v>2875</v>
      </c>
      <c r="B131" s="631" t="s">
        <v>2671</v>
      </c>
      <c r="C131" s="257" t="s">
        <v>2827</v>
      </c>
      <c r="D131" s="257"/>
      <c r="E131" s="350">
        <v>5998</v>
      </c>
      <c r="F131" s="339">
        <v>0.52980000000000005</v>
      </c>
      <c r="G131" s="124"/>
    </row>
    <row r="132" spans="1:7" x14ac:dyDescent="0.2">
      <c r="A132" s="631" t="s">
        <v>2875</v>
      </c>
      <c r="B132" s="631" t="s">
        <v>2671</v>
      </c>
      <c r="C132" s="257" t="s">
        <v>2828</v>
      </c>
      <c r="D132" s="257"/>
      <c r="E132" s="350">
        <v>4372</v>
      </c>
      <c r="F132" s="339">
        <v>0.65639999999999998</v>
      </c>
      <c r="G132" s="124"/>
    </row>
    <row r="133" spans="1:7" x14ac:dyDescent="0.2">
      <c r="A133" s="631" t="s">
        <v>2875</v>
      </c>
      <c r="B133" s="631" t="s">
        <v>2671</v>
      </c>
      <c r="C133" s="257" t="s">
        <v>2829</v>
      </c>
      <c r="D133" s="257"/>
      <c r="E133" s="350">
        <v>1944</v>
      </c>
      <c r="F133" s="339">
        <v>1.6838</v>
      </c>
      <c r="G133" s="124"/>
    </row>
    <row r="134" spans="1:7" x14ac:dyDescent="0.2">
      <c r="A134" s="631" t="s">
        <v>2875</v>
      </c>
      <c r="B134" s="631" t="s">
        <v>2671</v>
      </c>
      <c r="C134" s="257" t="s">
        <v>2830</v>
      </c>
      <c r="D134" s="257"/>
      <c r="E134" s="350">
        <v>4072</v>
      </c>
      <c r="F134" s="339">
        <v>1.9810000000000001</v>
      </c>
      <c r="G134" s="124"/>
    </row>
    <row r="135" spans="1:7" x14ac:dyDescent="0.2">
      <c r="A135" s="632" t="s">
        <v>2875</v>
      </c>
      <c r="B135" s="632" t="s">
        <v>2671</v>
      </c>
      <c r="C135" s="634" t="s">
        <v>2831</v>
      </c>
      <c r="D135" s="635"/>
      <c r="E135" s="351">
        <v>20175</v>
      </c>
      <c r="F135" s="344">
        <v>1.0547</v>
      </c>
      <c r="G135" s="123">
        <v>6</v>
      </c>
    </row>
    <row r="136" spans="1:7" x14ac:dyDescent="0.2">
      <c r="A136" s="630">
        <v>560057</v>
      </c>
      <c r="B136" s="630" t="s">
        <v>2672</v>
      </c>
      <c r="C136" s="257" t="s">
        <v>2821</v>
      </c>
      <c r="D136" s="257"/>
      <c r="E136" s="349">
        <v>88</v>
      </c>
      <c r="F136" s="339">
        <v>2.8494000000000002</v>
      </c>
      <c r="G136" s="124"/>
    </row>
    <row r="137" spans="1:7" x14ac:dyDescent="0.2">
      <c r="A137" s="631" t="s">
        <v>2875</v>
      </c>
      <c r="B137" s="631" t="s">
        <v>2672</v>
      </c>
      <c r="C137" s="257" t="s">
        <v>2822</v>
      </c>
      <c r="D137" s="257"/>
      <c r="E137" s="349">
        <v>99</v>
      </c>
      <c r="F137" s="339">
        <v>2.4781</v>
      </c>
      <c r="G137" s="124"/>
    </row>
    <row r="138" spans="1:7" x14ac:dyDescent="0.2">
      <c r="A138" s="631" t="s">
        <v>2875</v>
      </c>
      <c r="B138" s="631" t="s">
        <v>2672</v>
      </c>
      <c r="C138" s="257" t="s">
        <v>2823</v>
      </c>
      <c r="D138" s="257"/>
      <c r="E138" s="349">
        <v>387</v>
      </c>
      <c r="F138" s="339">
        <v>1.9664999999999999</v>
      </c>
      <c r="G138" s="124"/>
    </row>
    <row r="139" spans="1:7" x14ac:dyDescent="0.2">
      <c r="A139" s="631" t="s">
        <v>2875</v>
      </c>
      <c r="B139" s="631" t="s">
        <v>2672</v>
      </c>
      <c r="C139" s="257" t="s">
        <v>2824</v>
      </c>
      <c r="D139" s="257"/>
      <c r="E139" s="349">
        <v>356</v>
      </c>
      <c r="F139" s="339">
        <v>1.7258</v>
      </c>
      <c r="G139" s="124"/>
    </row>
    <row r="140" spans="1:7" x14ac:dyDescent="0.2">
      <c r="A140" s="631" t="s">
        <v>2875</v>
      </c>
      <c r="B140" s="631" t="s">
        <v>2672</v>
      </c>
      <c r="C140" s="257" t="s">
        <v>2825</v>
      </c>
      <c r="D140" s="257"/>
      <c r="E140" s="349">
        <v>1319</v>
      </c>
      <c r="F140" s="339">
        <v>0.61129999999999995</v>
      </c>
      <c r="G140" s="124"/>
    </row>
    <row r="141" spans="1:7" x14ac:dyDescent="0.2">
      <c r="A141" s="631" t="s">
        <v>2875</v>
      </c>
      <c r="B141" s="631" t="s">
        <v>2672</v>
      </c>
      <c r="C141" s="257" t="s">
        <v>2826</v>
      </c>
      <c r="D141" s="257"/>
      <c r="E141" s="349">
        <v>1176</v>
      </c>
      <c r="F141" s="339">
        <v>0.57189999999999996</v>
      </c>
      <c r="G141" s="124"/>
    </row>
    <row r="142" spans="1:7" x14ac:dyDescent="0.2">
      <c r="A142" s="631" t="s">
        <v>2875</v>
      </c>
      <c r="B142" s="631" t="s">
        <v>2672</v>
      </c>
      <c r="C142" s="257" t="s">
        <v>2827</v>
      </c>
      <c r="D142" s="257"/>
      <c r="E142" s="350">
        <v>4884</v>
      </c>
      <c r="F142" s="339">
        <v>0.52980000000000005</v>
      </c>
      <c r="G142" s="124"/>
    </row>
    <row r="143" spans="1:7" x14ac:dyDescent="0.2">
      <c r="A143" s="631" t="s">
        <v>2875</v>
      </c>
      <c r="B143" s="631" t="s">
        <v>2672</v>
      </c>
      <c r="C143" s="257" t="s">
        <v>2828</v>
      </c>
      <c r="D143" s="257"/>
      <c r="E143" s="350">
        <v>3686</v>
      </c>
      <c r="F143" s="339">
        <v>0.65639999999999998</v>
      </c>
      <c r="G143" s="124"/>
    </row>
    <row r="144" spans="1:7" x14ac:dyDescent="0.2">
      <c r="A144" s="631" t="s">
        <v>2875</v>
      </c>
      <c r="B144" s="631" t="s">
        <v>2672</v>
      </c>
      <c r="C144" s="257" t="s">
        <v>2829</v>
      </c>
      <c r="D144" s="257"/>
      <c r="E144" s="350">
        <v>1357</v>
      </c>
      <c r="F144" s="339">
        <v>1.6838</v>
      </c>
      <c r="G144" s="124"/>
    </row>
    <row r="145" spans="1:7" x14ac:dyDescent="0.2">
      <c r="A145" s="631" t="s">
        <v>2875</v>
      </c>
      <c r="B145" s="631" t="s">
        <v>2672</v>
      </c>
      <c r="C145" s="257" t="s">
        <v>2830</v>
      </c>
      <c r="D145" s="257"/>
      <c r="E145" s="350">
        <v>2945</v>
      </c>
      <c r="F145" s="339">
        <v>1.9810000000000001</v>
      </c>
      <c r="G145" s="124"/>
    </row>
    <row r="146" spans="1:7" x14ac:dyDescent="0.2">
      <c r="A146" s="632" t="s">
        <v>2875</v>
      </c>
      <c r="B146" s="632" t="s">
        <v>2672</v>
      </c>
      <c r="C146" s="634" t="s">
        <v>2831</v>
      </c>
      <c r="D146" s="635"/>
      <c r="E146" s="351">
        <v>16297</v>
      </c>
      <c r="F146" s="344">
        <v>1.0109999999999999</v>
      </c>
      <c r="G146" s="123">
        <v>4</v>
      </c>
    </row>
    <row r="147" spans="1:7" x14ac:dyDescent="0.2">
      <c r="A147" s="630">
        <v>560058</v>
      </c>
      <c r="B147" s="630" t="s">
        <v>844</v>
      </c>
      <c r="C147" s="257" t="s">
        <v>2821</v>
      </c>
      <c r="D147" s="257"/>
      <c r="E147" s="349">
        <v>202</v>
      </c>
      <c r="F147" s="339">
        <v>2.8494000000000002</v>
      </c>
      <c r="G147" s="124"/>
    </row>
    <row r="148" spans="1:7" x14ac:dyDescent="0.2">
      <c r="A148" s="631" t="s">
        <v>2875</v>
      </c>
      <c r="B148" s="631" t="s">
        <v>844</v>
      </c>
      <c r="C148" s="257" t="s">
        <v>2822</v>
      </c>
      <c r="D148" s="257"/>
      <c r="E148" s="349">
        <v>182</v>
      </c>
      <c r="F148" s="339">
        <v>2.4781</v>
      </c>
      <c r="G148" s="124"/>
    </row>
    <row r="149" spans="1:7" x14ac:dyDescent="0.2">
      <c r="A149" s="631" t="s">
        <v>2875</v>
      </c>
      <c r="B149" s="631" t="s">
        <v>844</v>
      </c>
      <c r="C149" s="257" t="s">
        <v>2823</v>
      </c>
      <c r="D149" s="257"/>
      <c r="E149" s="349">
        <v>1216</v>
      </c>
      <c r="F149" s="339">
        <v>1.9664999999999999</v>
      </c>
      <c r="G149" s="124"/>
    </row>
    <row r="150" spans="1:7" x14ac:dyDescent="0.2">
      <c r="A150" s="631" t="s">
        <v>2875</v>
      </c>
      <c r="B150" s="631" t="s">
        <v>844</v>
      </c>
      <c r="C150" s="257" t="s">
        <v>2824</v>
      </c>
      <c r="D150" s="257"/>
      <c r="E150" s="349">
        <v>1234</v>
      </c>
      <c r="F150" s="339">
        <v>1.7258</v>
      </c>
      <c r="G150" s="124"/>
    </row>
    <row r="151" spans="1:7" x14ac:dyDescent="0.2">
      <c r="A151" s="631" t="s">
        <v>2875</v>
      </c>
      <c r="B151" s="631" t="s">
        <v>844</v>
      </c>
      <c r="C151" s="257" t="s">
        <v>2825</v>
      </c>
      <c r="D151" s="257"/>
      <c r="E151" s="349">
        <v>3836</v>
      </c>
      <c r="F151" s="339">
        <v>0.61129999999999995</v>
      </c>
      <c r="G151" s="124"/>
    </row>
    <row r="152" spans="1:7" x14ac:dyDescent="0.2">
      <c r="A152" s="631" t="s">
        <v>2875</v>
      </c>
      <c r="B152" s="631" t="s">
        <v>844</v>
      </c>
      <c r="C152" s="257" t="s">
        <v>2826</v>
      </c>
      <c r="D152" s="257"/>
      <c r="E152" s="349">
        <v>3578</v>
      </c>
      <c r="F152" s="339">
        <v>0.57189999999999996</v>
      </c>
      <c r="G152" s="124"/>
    </row>
    <row r="153" spans="1:7" x14ac:dyDescent="0.2">
      <c r="A153" s="631" t="s">
        <v>2875</v>
      </c>
      <c r="B153" s="631" t="s">
        <v>844</v>
      </c>
      <c r="C153" s="257" t="s">
        <v>2827</v>
      </c>
      <c r="D153" s="257"/>
      <c r="E153" s="350">
        <v>12966</v>
      </c>
      <c r="F153" s="339">
        <v>0.52980000000000005</v>
      </c>
      <c r="G153" s="124"/>
    </row>
    <row r="154" spans="1:7" x14ac:dyDescent="0.2">
      <c r="A154" s="631" t="s">
        <v>2875</v>
      </c>
      <c r="B154" s="631" t="s">
        <v>844</v>
      </c>
      <c r="C154" s="257" t="s">
        <v>2828</v>
      </c>
      <c r="D154" s="257"/>
      <c r="E154" s="350">
        <v>11496</v>
      </c>
      <c r="F154" s="339">
        <v>0.65639999999999998</v>
      </c>
      <c r="G154" s="124"/>
    </row>
    <row r="155" spans="1:7" x14ac:dyDescent="0.2">
      <c r="A155" s="631" t="s">
        <v>2875</v>
      </c>
      <c r="B155" s="631" t="s">
        <v>844</v>
      </c>
      <c r="C155" s="257" t="s">
        <v>2829</v>
      </c>
      <c r="D155" s="257"/>
      <c r="E155" s="350">
        <v>3691</v>
      </c>
      <c r="F155" s="339">
        <v>1.6838</v>
      </c>
      <c r="G155" s="124"/>
    </row>
    <row r="156" spans="1:7" x14ac:dyDescent="0.2">
      <c r="A156" s="631" t="s">
        <v>2875</v>
      </c>
      <c r="B156" s="631" t="s">
        <v>844</v>
      </c>
      <c r="C156" s="257" t="s">
        <v>2830</v>
      </c>
      <c r="D156" s="257"/>
      <c r="E156" s="350">
        <v>8811</v>
      </c>
      <c r="F156" s="339">
        <v>1.9810000000000001</v>
      </c>
      <c r="G156" s="124"/>
    </row>
    <row r="157" spans="1:7" x14ac:dyDescent="0.2">
      <c r="A157" s="632" t="s">
        <v>2875</v>
      </c>
      <c r="B157" s="632" t="s">
        <v>844</v>
      </c>
      <c r="C157" s="634" t="s">
        <v>2831</v>
      </c>
      <c r="D157" s="635"/>
      <c r="E157" s="351">
        <v>47212</v>
      </c>
      <c r="F157" s="344">
        <v>1.0172000000000001</v>
      </c>
      <c r="G157" s="123">
        <v>4</v>
      </c>
    </row>
    <row r="158" spans="1:7" x14ac:dyDescent="0.2">
      <c r="A158" s="630">
        <v>560059</v>
      </c>
      <c r="B158" s="630" t="s">
        <v>2673</v>
      </c>
      <c r="C158" s="257" t="s">
        <v>2821</v>
      </c>
      <c r="D158" s="257"/>
      <c r="E158" s="349">
        <v>69</v>
      </c>
      <c r="F158" s="339">
        <v>2.8494000000000002</v>
      </c>
      <c r="G158" s="124"/>
    </row>
    <row r="159" spans="1:7" x14ac:dyDescent="0.2">
      <c r="A159" s="631" t="s">
        <v>2875</v>
      </c>
      <c r="B159" s="631" t="s">
        <v>2673</v>
      </c>
      <c r="C159" s="257" t="s">
        <v>2822</v>
      </c>
      <c r="D159" s="257"/>
      <c r="E159" s="349">
        <v>73</v>
      </c>
      <c r="F159" s="339">
        <v>2.4781</v>
      </c>
      <c r="G159" s="124"/>
    </row>
    <row r="160" spans="1:7" x14ac:dyDescent="0.2">
      <c r="A160" s="631" t="s">
        <v>2875</v>
      </c>
      <c r="B160" s="631" t="s">
        <v>2673</v>
      </c>
      <c r="C160" s="257" t="s">
        <v>2823</v>
      </c>
      <c r="D160" s="257"/>
      <c r="E160" s="349">
        <v>326</v>
      </c>
      <c r="F160" s="339">
        <v>1.9664999999999999</v>
      </c>
      <c r="G160" s="124"/>
    </row>
    <row r="161" spans="1:7" x14ac:dyDescent="0.2">
      <c r="A161" s="631" t="s">
        <v>2875</v>
      </c>
      <c r="B161" s="631" t="s">
        <v>2673</v>
      </c>
      <c r="C161" s="257" t="s">
        <v>2824</v>
      </c>
      <c r="D161" s="257"/>
      <c r="E161" s="349">
        <v>302</v>
      </c>
      <c r="F161" s="339">
        <v>1.7258</v>
      </c>
      <c r="G161" s="124"/>
    </row>
    <row r="162" spans="1:7" x14ac:dyDescent="0.2">
      <c r="A162" s="631" t="s">
        <v>2875</v>
      </c>
      <c r="B162" s="631" t="s">
        <v>2673</v>
      </c>
      <c r="C162" s="257" t="s">
        <v>2825</v>
      </c>
      <c r="D162" s="257"/>
      <c r="E162" s="349">
        <v>1097</v>
      </c>
      <c r="F162" s="339">
        <v>0.61129999999999995</v>
      </c>
      <c r="G162" s="124"/>
    </row>
    <row r="163" spans="1:7" x14ac:dyDescent="0.2">
      <c r="A163" s="631" t="s">
        <v>2875</v>
      </c>
      <c r="B163" s="631" t="s">
        <v>2673</v>
      </c>
      <c r="C163" s="257" t="s">
        <v>2826</v>
      </c>
      <c r="D163" s="257"/>
      <c r="E163" s="349">
        <v>1002</v>
      </c>
      <c r="F163" s="339">
        <v>0.57189999999999996</v>
      </c>
      <c r="G163" s="124"/>
    </row>
    <row r="164" spans="1:7" x14ac:dyDescent="0.2">
      <c r="A164" s="631" t="s">
        <v>2875</v>
      </c>
      <c r="B164" s="631" t="s">
        <v>2673</v>
      </c>
      <c r="C164" s="257" t="s">
        <v>2827</v>
      </c>
      <c r="D164" s="257"/>
      <c r="E164" s="350">
        <v>4371</v>
      </c>
      <c r="F164" s="339">
        <v>0.52980000000000005</v>
      </c>
      <c r="G164" s="124"/>
    </row>
    <row r="165" spans="1:7" x14ac:dyDescent="0.2">
      <c r="A165" s="631" t="s">
        <v>2875</v>
      </c>
      <c r="B165" s="631" t="s">
        <v>2673</v>
      </c>
      <c r="C165" s="257" t="s">
        <v>2828</v>
      </c>
      <c r="D165" s="257"/>
      <c r="E165" s="350">
        <v>3503</v>
      </c>
      <c r="F165" s="339">
        <v>0.65639999999999998</v>
      </c>
      <c r="G165" s="124"/>
    </row>
    <row r="166" spans="1:7" x14ac:dyDescent="0.2">
      <c r="A166" s="631" t="s">
        <v>2875</v>
      </c>
      <c r="B166" s="631" t="s">
        <v>2673</v>
      </c>
      <c r="C166" s="257" t="s">
        <v>2829</v>
      </c>
      <c r="D166" s="257"/>
      <c r="E166" s="350">
        <v>1355</v>
      </c>
      <c r="F166" s="339">
        <v>1.6838</v>
      </c>
      <c r="G166" s="124"/>
    </row>
    <row r="167" spans="1:7" x14ac:dyDescent="0.2">
      <c r="A167" s="631" t="s">
        <v>2875</v>
      </c>
      <c r="B167" s="631" t="s">
        <v>2673</v>
      </c>
      <c r="C167" s="257" t="s">
        <v>2830</v>
      </c>
      <c r="D167" s="257"/>
      <c r="E167" s="350">
        <v>2769</v>
      </c>
      <c r="F167" s="339">
        <v>1.9810000000000001</v>
      </c>
      <c r="G167" s="124"/>
    </row>
    <row r="168" spans="1:7" x14ac:dyDescent="0.2">
      <c r="A168" s="632" t="s">
        <v>2875</v>
      </c>
      <c r="B168" s="632" t="s">
        <v>2673</v>
      </c>
      <c r="C168" s="634" t="s">
        <v>2831</v>
      </c>
      <c r="D168" s="635"/>
      <c r="E168" s="351">
        <v>14867</v>
      </c>
      <c r="F168" s="344">
        <v>1.0201</v>
      </c>
      <c r="G168" s="123">
        <v>4</v>
      </c>
    </row>
    <row r="169" spans="1:7" x14ac:dyDescent="0.2">
      <c r="A169" s="630">
        <v>560060</v>
      </c>
      <c r="B169" s="630" t="s">
        <v>2674</v>
      </c>
      <c r="C169" s="257" t="s">
        <v>2821</v>
      </c>
      <c r="D169" s="257"/>
      <c r="E169" s="349">
        <v>107</v>
      </c>
      <c r="F169" s="339">
        <v>2.8494000000000002</v>
      </c>
      <c r="G169" s="124"/>
    </row>
    <row r="170" spans="1:7" x14ac:dyDescent="0.2">
      <c r="A170" s="631" t="s">
        <v>2875</v>
      </c>
      <c r="B170" s="631" t="s">
        <v>2674</v>
      </c>
      <c r="C170" s="257" t="s">
        <v>2822</v>
      </c>
      <c r="D170" s="257"/>
      <c r="E170" s="349">
        <v>108</v>
      </c>
      <c r="F170" s="339">
        <v>2.4781</v>
      </c>
      <c r="G170" s="124"/>
    </row>
    <row r="171" spans="1:7" x14ac:dyDescent="0.2">
      <c r="A171" s="631" t="s">
        <v>2875</v>
      </c>
      <c r="B171" s="631" t="s">
        <v>2674</v>
      </c>
      <c r="C171" s="257" t="s">
        <v>2823</v>
      </c>
      <c r="D171" s="257"/>
      <c r="E171" s="349">
        <v>394</v>
      </c>
      <c r="F171" s="339">
        <v>1.9664999999999999</v>
      </c>
      <c r="G171" s="124"/>
    </row>
    <row r="172" spans="1:7" x14ac:dyDescent="0.2">
      <c r="A172" s="631" t="s">
        <v>2875</v>
      </c>
      <c r="B172" s="631" t="s">
        <v>2674</v>
      </c>
      <c r="C172" s="257" t="s">
        <v>2824</v>
      </c>
      <c r="D172" s="257"/>
      <c r="E172" s="349">
        <v>403</v>
      </c>
      <c r="F172" s="339">
        <v>1.7258</v>
      </c>
      <c r="G172" s="124"/>
    </row>
    <row r="173" spans="1:7" x14ac:dyDescent="0.2">
      <c r="A173" s="631" t="s">
        <v>2875</v>
      </c>
      <c r="B173" s="631" t="s">
        <v>2674</v>
      </c>
      <c r="C173" s="257" t="s">
        <v>2825</v>
      </c>
      <c r="D173" s="257"/>
      <c r="E173" s="349">
        <v>1476</v>
      </c>
      <c r="F173" s="339">
        <v>0.61129999999999995</v>
      </c>
      <c r="G173" s="124"/>
    </row>
    <row r="174" spans="1:7" x14ac:dyDescent="0.2">
      <c r="A174" s="631" t="s">
        <v>2875</v>
      </c>
      <c r="B174" s="631" t="s">
        <v>2674</v>
      </c>
      <c r="C174" s="257" t="s">
        <v>2826</v>
      </c>
      <c r="D174" s="257"/>
      <c r="E174" s="349">
        <v>1275</v>
      </c>
      <c r="F174" s="339">
        <v>0.57189999999999996</v>
      </c>
      <c r="G174" s="124"/>
    </row>
    <row r="175" spans="1:7" x14ac:dyDescent="0.2">
      <c r="A175" s="631" t="s">
        <v>2875</v>
      </c>
      <c r="B175" s="631" t="s">
        <v>2674</v>
      </c>
      <c r="C175" s="257" t="s">
        <v>2827</v>
      </c>
      <c r="D175" s="257"/>
      <c r="E175" s="350">
        <v>4939</v>
      </c>
      <c r="F175" s="339">
        <v>0.52980000000000005</v>
      </c>
      <c r="G175" s="124"/>
    </row>
    <row r="176" spans="1:7" x14ac:dyDescent="0.2">
      <c r="A176" s="631" t="s">
        <v>2875</v>
      </c>
      <c r="B176" s="631" t="s">
        <v>2674</v>
      </c>
      <c r="C176" s="257" t="s">
        <v>2828</v>
      </c>
      <c r="D176" s="257"/>
      <c r="E176" s="350">
        <v>4084</v>
      </c>
      <c r="F176" s="339">
        <v>0.65639999999999998</v>
      </c>
      <c r="G176" s="124"/>
    </row>
    <row r="177" spans="1:7" x14ac:dyDescent="0.2">
      <c r="A177" s="631" t="s">
        <v>2875</v>
      </c>
      <c r="B177" s="631" t="s">
        <v>2674</v>
      </c>
      <c r="C177" s="257" t="s">
        <v>2829</v>
      </c>
      <c r="D177" s="257"/>
      <c r="E177" s="350">
        <v>1064</v>
      </c>
      <c r="F177" s="339">
        <v>1.6838</v>
      </c>
      <c r="G177" s="124"/>
    </row>
    <row r="178" spans="1:7" x14ac:dyDescent="0.2">
      <c r="A178" s="631" t="s">
        <v>2875</v>
      </c>
      <c r="B178" s="631" t="s">
        <v>2674</v>
      </c>
      <c r="C178" s="257" t="s">
        <v>2830</v>
      </c>
      <c r="D178" s="257"/>
      <c r="E178" s="350">
        <v>2396</v>
      </c>
      <c r="F178" s="339">
        <v>1.9810000000000001</v>
      </c>
      <c r="G178" s="124"/>
    </row>
    <row r="179" spans="1:7" x14ac:dyDescent="0.2">
      <c r="A179" s="632" t="s">
        <v>2875</v>
      </c>
      <c r="B179" s="632" t="s">
        <v>2674</v>
      </c>
      <c r="C179" s="634" t="s">
        <v>2831</v>
      </c>
      <c r="D179" s="635"/>
      <c r="E179" s="351">
        <v>16246</v>
      </c>
      <c r="F179" s="344">
        <v>0.95469999999999999</v>
      </c>
      <c r="G179" s="123">
        <v>1</v>
      </c>
    </row>
    <row r="180" spans="1:7" x14ac:dyDescent="0.2">
      <c r="A180" s="630">
        <v>560061</v>
      </c>
      <c r="B180" s="630" t="s">
        <v>2675</v>
      </c>
      <c r="C180" s="257" t="s">
        <v>2821</v>
      </c>
      <c r="D180" s="257"/>
      <c r="E180" s="349">
        <v>191</v>
      </c>
      <c r="F180" s="339">
        <v>2.8494000000000002</v>
      </c>
      <c r="G180" s="124"/>
    </row>
    <row r="181" spans="1:7" x14ac:dyDescent="0.2">
      <c r="A181" s="631" t="s">
        <v>2875</v>
      </c>
      <c r="B181" s="631" t="s">
        <v>2675</v>
      </c>
      <c r="C181" s="257" t="s">
        <v>2822</v>
      </c>
      <c r="D181" s="257"/>
      <c r="E181" s="349">
        <v>179</v>
      </c>
      <c r="F181" s="339">
        <v>2.4781</v>
      </c>
      <c r="G181" s="124"/>
    </row>
    <row r="182" spans="1:7" x14ac:dyDescent="0.2">
      <c r="A182" s="631" t="s">
        <v>2875</v>
      </c>
      <c r="B182" s="631" t="s">
        <v>2675</v>
      </c>
      <c r="C182" s="257" t="s">
        <v>2823</v>
      </c>
      <c r="D182" s="257"/>
      <c r="E182" s="349">
        <v>679</v>
      </c>
      <c r="F182" s="339">
        <v>1.9664999999999999</v>
      </c>
      <c r="G182" s="124"/>
    </row>
    <row r="183" spans="1:7" x14ac:dyDescent="0.2">
      <c r="A183" s="631" t="s">
        <v>2875</v>
      </c>
      <c r="B183" s="631" t="s">
        <v>2675</v>
      </c>
      <c r="C183" s="257" t="s">
        <v>2824</v>
      </c>
      <c r="D183" s="257"/>
      <c r="E183" s="349">
        <v>648</v>
      </c>
      <c r="F183" s="339">
        <v>1.7258</v>
      </c>
      <c r="G183" s="124"/>
    </row>
    <row r="184" spans="1:7" x14ac:dyDescent="0.2">
      <c r="A184" s="631" t="s">
        <v>2875</v>
      </c>
      <c r="B184" s="631" t="s">
        <v>2675</v>
      </c>
      <c r="C184" s="257" t="s">
        <v>2825</v>
      </c>
      <c r="D184" s="257"/>
      <c r="E184" s="349">
        <v>2143</v>
      </c>
      <c r="F184" s="339">
        <v>0.61129999999999995</v>
      </c>
      <c r="G184" s="124"/>
    </row>
    <row r="185" spans="1:7" x14ac:dyDescent="0.2">
      <c r="A185" s="631" t="s">
        <v>2875</v>
      </c>
      <c r="B185" s="631" t="s">
        <v>2675</v>
      </c>
      <c r="C185" s="257" t="s">
        <v>2826</v>
      </c>
      <c r="D185" s="257"/>
      <c r="E185" s="349">
        <v>1906</v>
      </c>
      <c r="F185" s="339">
        <v>0.57189999999999996</v>
      </c>
      <c r="G185" s="124"/>
    </row>
    <row r="186" spans="1:7" x14ac:dyDescent="0.2">
      <c r="A186" s="631" t="s">
        <v>2875</v>
      </c>
      <c r="B186" s="631" t="s">
        <v>2675</v>
      </c>
      <c r="C186" s="257" t="s">
        <v>2827</v>
      </c>
      <c r="D186" s="257"/>
      <c r="E186" s="350">
        <v>7287</v>
      </c>
      <c r="F186" s="339">
        <v>0.52980000000000005</v>
      </c>
      <c r="G186" s="124"/>
    </row>
    <row r="187" spans="1:7" x14ac:dyDescent="0.2">
      <c r="A187" s="631" t="s">
        <v>2875</v>
      </c>
      <c r="B187" s="631" t="s">
        <v>2675</v>
      </c>
      <c r="C187" s="257" t="s">
        <v>2828</v>
      </c>
      <c r="D187" s="257"/>
      <c r="E187" s="350">
        <v>5797</v>
      </c>
      <c r="F187" s="339">
        <v>0.65639999999999998</v>
      </c>
      <c r="G187" s="124"/>
    </row>
    <row r="188" spans="1:7" x14ac:dyDescent="0.2">
      <c r="A188" s="631" t="s">
        <v>2875</v>
      </c>
      <c r="B188" s="631" t="s">
        <v>2675</v>
      </c>
      <c r="C188" s="257" t="s">
        <v>2829</v>
      </c>
      <c r="D188" s="257"/>
      <c r="E188" s="350">
        <v>2280</v>
      </c>
      <c r="F188" s="339">
        <v>1.6838</v>
      </c>
      <c r="G188" s="124"/>
    </row>
    <row r="189" spans="1:7" x14ac:dyDescent="0.2">
      <c r="A189" s="631" t="s">
        <v>2875</v>
      </c>
      <c r="B189" s="631" t="s">
        <v>2675</v>
      </c>
      <c r="C189" s="257" t="s">
        <v>2830</v>
      </c>
      <c r="D189" s="257"/>
      <c r="E189" s="350">
        <v>4587</v>
      </c>
      <c r="F189" s="339">
        <v>1.9810000000000001</v>
      </c>
      <c r="G189" s="124"/>
    </row>
    <row r="190" spans="1:7" x14ac:dyDescent="0.2">
      <c r="A190" s="632" t="s">
        <v>2875</v>
      </c>
      <c r="B190" s="632" t="s">
        <v>2675</v>
      </c>
      <c r="C190" s="634" t="s">
        <v>2831</v>
      </c>
      <c r="D190" s="635"/>
      <c r="E190" s="351">
        <v>25697</v>
      </c>
      <c r="F190" s="344">
        <v>1.0286</v>
      </c>
      <c r="G190" s="123">
        <v>4</v>
      </c>
    </row>
    <row r="191" spans="1:7" x14ac:dyDescent="0.2">
      <c r="A191" s="630">
        <v>560062</v>
      </c>
      <c r="B191" s="630" t="s">
        <v>2676</v>
      </c>
      <c r="C191" s="257" t="s">
        <v>2821</v>
      </c>
      <c r="D191" s="257"/>
      <c r="E191" s="349">
        <v>151</v>
      </c>
      <c r="F191" s="339">
        <v>2.8494000000000002</v>
      </c>
      <c r="G191" s="124"/>
    </row>
    <row r="192" spans="1:7" x14ac:dyDescent="0.2">
      <c r="A192" s="631" t="s">
        <v>2875</v>
      </c>
      <c r="B192" s="631" t="s">
        <v>2676</v>
      </c>
      <c r="C192" s="257" t="s">
        <v>2822</v>
      </c>
      <c r="D192" s="257"/>
      <c r="E192" s="349">
        <v>137</v>
      </c>
      <c r="F192" s="339">
        <v>2.4781</v>
      </c>
      <c r="G192" s="124"/>
    </row>
    <row r="193" spans="1:7" x14ac:dyDescent="0.2">
      <c r="A193" s="631" t="s">
        <v>2875</v>
      </c>
      <c r="B193" s="631" t="s">
        <v>2676</v>
      </c>
      <c r="C193" s="257" t="s">
        <v>2823</v>
      </c>
      <c r="D193" s="257"/>
      <c r="E193" s="349">
        <v>388</v>
      </c>
      <c r="F193" s="339">
        <v>1.9664999999999999</v>
      </c>
      <c r="G193" s="124"/>
    </row>
    <row r="194" spans="1:7" x14ac:dyDescent="0.2">
      <c r="A194" s="631" t="s">
        <v>2875</v>
      </c>
      <c r="B194" s="631" t="s">
        <v>2676</v>
      </c>
      <c r="C194" s="257" t="s">
        <v>2824</v>
      </c>
      <c r="D194" s="257"/>
      <c r="E194" s="349">
        <v>370</v>
      </c>
      <c r="F194" s="339">
        <v>1.7258</v>
      </c>
      <c r="G194" s="124"/>
    </row>
    <row r="195" spans="1:7" x14ac:dyDescent="0.2">
      <c r="A195" s="631" t="s">
        <v>2875</v>
      </c>
      <c r="B195" s="631" t="s">
        <v>2676</v>
      </c>
      <c r="C195" s="257" t="s">
        <v>2825</v>
      </c>
      <c r="D195" s="257"/>
      <c r="E195" s="349">
        <v>1341</v>
      </c>
      <c r="F195" s="339">
        <v>0.61129999999999995</v>
      </c>
      <c r="G195" s="124"/>
    </row>
    <row r="196" spans="1:7" x14ac:dyDescent="0.2">
      <c r="A196" s="631" t="s">
        <v>2875</v>
      </c>
      <c r="B196" s="631" t="s">
        <v>2676</v>
      </c>
      <c r="C196" s="257" t="s">
        <v>2826</v>
      </c>
      <c r="D196" s="257"/>
      <c r="E196" s="349">
        <v>1321</v>
      </c>
      <c r="F196" s="339">
        <v>0.57189999999999996</v>
      </c>
      <c r="G196" s="124"/>
    </row>
    <row r="197" spans="1:7" x14ac:dyDescent="0.2">
      <c r="A197" s="631" t="s">
        <v>2875</v>
      </c>
      <c r="B197" s="631" t="s">
        <v>2676</v>
      </c>
      <c r="C197" s="257" t="s">
        <v>2827</v>
      </c>
      <c r="D197" s="257"/>
      <c r="E197" s="350">
        <v>5115</v>
      </c>
      <c r="F197" s="339">
        <v>0.52980000000000005</v>
      </c>
      <c r="G197" s="124"/>
    </row>
    <row r="198" spans="1:7" x14ac:dyDescent="0.2">
      <c r="A198" s="631" t="s">
        <v>2875</v>
      </c>
      <c r="B198" s="631" t="s">
        <v>2676</v>
      </c>
      <c r="C198" s="257" t="s">
        <v>2828</v>
      </c>
      <c r="D198" s="257"/>
      <c r="E198" s="350">
        <v>3921</v>
      </c>
      <c r="F198" s="339">
        <v>0.65639999999999998</v>
      </c>
      <c r="G198" s="124"/>
    </row>
    <row r="199" spans="1:7" x14ac:dyDescent="0.2">
      <c r="A199" s="631" t="s">
        <v>2875</v>
      </c>
      <c r="B199" s="631" t="s">
        <v>2676</v>
      </c>
      <c r="C199" s="257" t="s">
        <v>2829</v>
      </c>
      <c r="D199" s="257"/>
      <c r="E199" s="350">
        <v>1415</v>
      </c>
      <c r="F199" s="339">
        <v>1.6838</v>
      </c>
      <c r="G199" s="124"/>
    </row>
    <row r="200" spans="1:7" x14ac:dyDescent="0.2">
      <c r="A200" s="631" t="s">
        <v>2875</v>
      </c>
      <c r="B200" s="631" t="s">
        <v>2676</v>
      </c>
      <c r="C200" s="257" t="s">
        <v>2830</v>
      </c>
      <c r="D200" s="257"/>
      <c r="E200" s="350">
        <v>3113</v>
      </c>
      <c r="F200" s="339">
        <v>1.9810000000000001</v>
      </c>
      <c r="G200" s="124"/>
    </row>
    <row r="201" spans="1:7" x14ac:dyDescent="0.2">
      <c r="A201" s="632" t="s">
        <v>2875</v>
      </c>
      <c r="B201" s="632" t="s">
        <v>2676</v>
      </c>
      <c r="C201" s="634" t="s">
        <v>2831</v>
      </c>
      <c r="D201" s="635"/>
      <c r="E201" s="351">
        <v>17272</v>
      </c>
      <c r="F201" s="344">
        <v>1.0178</v>
      </c>
      <c r="G201" s="123">
        <v>4</v>
      </c>
    </row>
    <row r="202" spans="1:7" x14ac:dyDescent="0.2">
      <c r="A202" s="630">
        <v>560063</v>
      </c>
      <c r="B202" s="630" t="s">
        <v>2677</v>
      </c>
      <c r="C202" s="257" t="s">
        <v>2821</v>
      </c>
      <c r="D202" s="257"/>
      <c r="E202" s="349">
        <v>158</v>
      </c>
      <c r="F202" s="339">
        <v>2.8494000000000002</v>
      </c>
      <c r="G202" s="124"/>
    </row>
    <row r="203" spans="1:7" x14ac:dyDescent="0.2">
      <c r="A203" s="631" t="s">
        <v>2875</v>
      </c>
      <c r="B203" s="631" t="s">
        <v>2677</v>
      </c>
      <c r="C203" s="257" t="s">
        <v>2822</v>
      </c>
      <c r="D203" s="257"/>
      <c r="E203" s="349">
        <v>159</v>
      </c>
      <c r="F203" s="339">
        <v>2.4781</v>
      </c>
      <c r="G203" s="124"/>
    </row>
    <row r="204" spans="1:7" x14ac:dyDescent="0.2">
      <c r="A204" s="631" t="s">
        <v>2875</v>
      </c>
      <c r="B204" s="631" t="s">
        <v>2677</v>
      </c>
      <c r="C204" s="257" t="s">
        <v>2823</v>
      </c>
      <c r="D204" s="257"/>
      <c r="E204" s="349">
        <v>510</v>
      </c>
      <c r="F204" s="339">
        <v>1.9664999999999999</v>
      </c>
      <c r="G204" s="124"/>
    </row>
    <row r="205" spans="1:7" x14ac:dyDescent="0.2">
      <c r="A205" s="631" t="s">
        <v>2875</v>
      </c>
      <c r="B205" s="631" t="s">
        <v>2677</v>
      </c>
      <c r="C205" s="257" t="s">
        <v>2824</v>
      </c>
      <c r="D205" s="257"/>
      <c r="E205" s="349">
        <v>467</v>
      </c>
      <c r="F205" s="339">
        <v>1.7258</v>
      </c>
      <c r="G205" s="124"/>
    </row>
    <row r="206" spans="1:7" x14ac:dyDescent="0.2">
      <c r="A206" s="631" t="s">
        <v>2875</v>
      </c>
      <c r="B206" s="631" t="s">
        <v>2677</v>
      </c>
      <c r="C206" s="257" t="s">
        <v>2825</v>
      </c>
      <c r="D206" s="257"/>
      <c r="E206" s="349">
        <v>1694</v>
      </c>
      <c r="F206" s="339">
        <v>0.61129999999999995</v>
      </c>
      <c r="G206" s="124"/>
    </row>
    <row r="207" spans="1:7" x14ac:dyDescent="0.2">
      <c r="A207" s="631" t="s">
        <v>2875</v>
      </c>
      <c r="B207" s="631" t="s">
        <v>2677</v>
      </c>
      <c r="C207" s="257" t="s">
        <v>2826</v>
      </c>
      <c r="D207" s="257"/>
      <c r="E207" s="349">
        <v>1636</v>
      </c>
      <c r="F207" s="339">
        <v>0.57189999999999996</v>
      </c>
      <c r="G207" s="124"/>
    </row>
    <row r="208" spans="1:7" x14ac:dyDescent="0.2">
      <c r="A208" s="631" t="s">
        <v>2875</v>
      </c>
      <c r="B208" s="631" t="s">
        <v>2677</v>
      </c>
      <c r="C208" s="257" t="s">
        <v>2827</v>
      </c>
      <c r="D208" s="257"/>
      <c r="E208" s="350">
        <v>6334</v>
      </c>
      <c r="F208" s="339">
        <v>0.52980000000000005</v>
      </c>
      <c r="G208" s="124"/>
    </row>
    <row r="209" spans="1:7" x14ac:dyDescent="0.2">
      <c r="A209" s="631" t="s">
        <v>2875</v>
      </c>
      <c r="B209" s="631" t="s">
        <v>2677</v>
      </c>
      <c r="C209" s="257" t="s">
        <v>2828</v>
      </c>
      <c r="D209" s="257"/>
      <c r="E209" s="350">
        <v>4723</v>
      </c>
      <c r="F209" s="339">
        <v>0.65639999999999998</v>
      </c>
      <c r="G209" s="124"/>
    </row>
    <row r="210" spans="1:7" x14ac:dyDescent="0.2">
      <c r="A210" s="631" t="s">
        <v>2875</v>
      </c>
      <c r="B210" s="631" t="s">
        <v>2677</v>
      </c>
      <c r="C210" s="257" t="s">
        <v>2829</v>
      </c>
      <c r="D210" s="257"/>
      <c r="E210" s="350">
        <v>1632</v>
      </c>
      <c r="F210" s="339">
        <v>1.6838</v>
      </c>
      <c r="G210" s="124"/>
    </row>
    <row r="211" spans="1:7" x14ac:dyDescent="0.2">
      <c r="A211" s="631" t="s">
        <v>2875</v>
      </c>
      <c r="B211" s="631" t="s">
        <v>2677</v>
      </c>
      <c r="C211" s="257" t="s">
        <v>2830</v>
      </c>
      <c r="D211" s="257"/>
      <c r="E211" s="350">
        <v>3608</v>
      </c>
      <c r="F211" s="339">
        <v>1.9810000000000001</v>
      </c>
      <c r="G211" s="124"/>
    </row>
    <row r="212" spans="1:7" x14ac:dyDescent="0.2">
      <c r="A212" s="632" t="s">
        <v>2875</v>
      </c>
      <c r="B212" s="632" t="s">
        <v>2677</v>
      </c>
      <c r="C212" s="634" t="s">
        <v>2831</v>
      </c>
      <c r="D212" s="635"/>
      <c r="E212" s="351">
        <v>20921</v>
      </c>
      <c r="F212" s="344">
        <v>1.0025999999999999</v>
      </c>
      <c r="G212" s="123">
        <v>3</v>
      </c>
    </row>
    <row r="213" spans="1:7" x14ac:dyDescent="0.2">
      <c r="A213" s="630">
        <v>560064</v>
      </c>
      <c r="B213" s="630" t="s">
        <v>849</v>
      </c>
      <c r="C213" s="257" t="s">
        <v>2821</v>
      </c>
      <c r="D213" s="257"/>
      <c r="E213" s="349">
        <v>192</v>
      </c>
      <c r="F213" s="339">
        <v>2.8494000000000002</v>
      </c>
      <c r="G213" s="124"/>
    </row>
    <row r="214" spans="1:7" x14ac:dyDescent="0.2">
      <c r="A214" s="631" t="s">
        <v>2875</v>
      </c>
      <c r="B214" s="631" t="s">
        <v>849</v>
      </c>
      <c r="C214" s="257" t="s">
        <v>2822</v>
      </c>
      <c r="D214" s="257"/>
      <c r="E214" s="349">
        <v>195</v>
      </c>
      <c r="F214" s="339">
        <v>2.4781</v>
      </c>
      <c r="G214" s="124"/>
    </row>
    <row r="215" spans="1:7" x14ac:dyDescent="0.2">
      <c r="A215" s="631" t="s">
        <v>2875</v>
      </c>
      <c r="B215" s="631" t="s">
        <v>849</v>
      </c>
      <c r="C215" s="257" t="s">
        <v>2823</v>
      </c>
      <c r="D215" s="257"/>
      <c r="E215" s="349">
        <v>1064</v>
      </c>
      <c r="F215" s="339">
        <v>1.9664999999999999</v>
      </c>
      <c r="G215" s="124"/>
    </row>
    <row r="216" spans="1:7" x14ac:dyDescent="0.2">
      <c r="A216" s="631" t="s">
        <v>2875</v>
      </c>
      <c r="B216" s="631" t="s">
        <v>849</v>
      </c>
      <c r="C216" s="257" t="s">
        <v>2824</v>
      </c>
      <c r="D216" s="257"/>
      <c r="E216" s="349">
        <v>1017</v>
      </c>
      <c r="F216" s="339">
        <v>1.7258</v>
      </c>
      <c r="G216" s="124"/>
    </row>
    <row r="217" spans="1:7" x14ac:dyDescent="0.2">
      <c r="A217" s="631" t="s">
        <v>2875</v>
      </c>
      <c r="B217" s="631" t="s">
        <v>849</v>
      </c>
      <c r="C217" s="257" t="s">
        <v>2825</v>
      </c>
      <c r="D217" s="257"/>
      <c r="E217" s="349">
        <v>3463</v>
      </c>
      <c r="F217" s="339">
        <v>0.61129999999999995</v>
      </c>
      <c r="G217" s="124"/>
    </row>
    <row r="218" spans="1:7" x14ac:dyDescent="0.2">
      <c r="A218" s="631" t="s">
        <v>2875</v>
      </c>
      <c r="B218" s="631" t="s">
        <v>849</v>
      </c>
      <c r="C218" s="257" t="s">
        <v>2826</v>
      </c>
      <c r="D218" s="257"/>
      <c r="E218" s="349">
        <v>3146</v>
      </c>
      <c r="F218" s="339">
        <v>0.57189999999999996</v>
      </c>
      <c r="G218" s="124"/>
    </row>
    <row r="219" spans="1:7" x14ac:dyDescent="0.2">
      <c r="A219" s="631" t="s">
        <v>2875</v>
      </c>
      <c r="B219" s="631" t="s">
        <v>849</v>
      </c>
      <c r="C219" s="257" t="s">
        <v>2827</v>
      </c>
      <c r="D219" s="257"/>
      <c r="E219" s="350">
        <v>11528</v>
      </c>
      <c r="F219" s="339">
        <v>0.52980000000000005</v>
      </c>
      <c r="G219" s="124"/>
    </row>
    <row r="220" spans="1:7" x14ac:dyDescent="0.2">
      <c r="A220" s="631" t="s">
        <v>2875</v>
      </c>
      <c r="B220" s="631" t="s">
        <v>849</v>
      </c>
      <c r="C220" s="257" t="s">
        <v>2828</v>
      </c>
      <c r="D220" s="257"/>
      <c r="E220" s="350">
        <v>9280</v>
      </c>
      <c r="F220" s="339">
        <v>0.65639999999999998</v>
      </c>
      <c r="G220" s="124"/>
    </row>
    <row r="221" spans="1:7" x14ac:dyDescent="0.2">
      <c r="A221" s="631" t="s">
        <v>2875</v>
      </c>
      <c r="B221" s="631" t="s">
        <v>849</v>
      </c>
      <c r="C221" s="257" t="s">
        <v>2829</v>
      </c>
      <c r="D221" s="257"/>
      <c r="E221" s="350">
        <v>3491</v>
      </c>
      <c r="F221" s="339">
        <v>1.6838</v>
      </c>
      <c r="G221" s="124"/>
    </row>
    <row r="222" spans="1:7" x14ac:dyDescent="0.2">
      <c r="A222" s="631" t="s">
        <v>2875</v>
      </c>
      <c r="B222" s="631" t="s">
        <v>849</v>
      </c>
      <c r="C222" s="257" t="s">
        <v>2830</v>
      </c>
      <c r="D222" s="257"/>
      <c r="E222" s="350">
        <v>7757</v>
      </c>
      <c r="F222" s="339">
        <v>1.9810000000000001</v>
      </c>
      <c r="G222" s="124"/>
    </row>
    <row r="223" spans="1:7" x14ac:dyDescent="0.2">
      <c r="A223" s="632" t="s">
        <v>2875</v>
      </c>
      <c r="B223" s="632" t="s">
        <v>849</v>
      </c>
      <c r="C223" s="634" t="s">
        <v>2831</v>
      </c>
      <c r="D223" s="635"/>
      <c r="E223" s="351">
        <v>41133</v>
      </c>
      <c r="F223" s="344">
        <v>1.0268999999999999</v>
      </c>
      <c r="G223" s="123">
        <v>4</v>
      </c>
    </row>
    <row r="224" spans="1:7" x14ac:dyDescent="0.2">
      <c r="A224" s="630">
        <v>560065</v>
      </c>
      <c r="B224" s="630" t="s">
        <v>2678</v>
      </c>
      <c r="C224" s="257" t="s">
        <v>2821</v>
      </c>
      <c r="D224" s="257"/>
      <c r="E224" s="349">
        <v>115</v>
      </c>
      <c r="F224" s="339">
        <v>2.8494000000000002</v>
      </c>
      <c r="G224" s="124"/>
    </row>
    <row r="225" spans="1:7" x14ac:dyDescent="0.2">
      <c r="A225" s="631" t="s">
        <v>2875</v>
      </c>
      <c r="B225" s="631" t="s">
        <v>2678</v>
      </c>
      <c r="C225" s="257" t="s">
        <v>2822</v>
      </c>
      <c r="D225" s="257"/>
      <c r="E225" s="349">
        <v>85</v>
      </c>
      <c r="F225" s="339">
        <v>2.4781</v>
      </c>
      <c r="G225" s="124"/>
    </row>
    <row r="226" spans="1:7" x14ac:dyDescent="0.2">
      <c r="A226" s="631" t="s">
        <v>2875</v>
      </c>
      <c r="B226" s="631" t="s">
        <v>2678</v>
      </c>
      <c r="C226" s="257" t="s">
        <v>2823</v>
      </c>
      <c r="D226" s="257"/>
      <c r="E226" s="349">
        <v>413</v>
      </c>
      <c r="F226" s="339">
        <v>1.9664999999999999</v>
      </c>
      <c r="G226" s="124"/>
    </row>
    <row r="227" spans="1:7" x14ac:dyDescent="0.2">
      <c r="A227" s="631" t="s">
        <v>2875</v>
      </c>
      <c r="B227" s="631" t="s">
        <v>2678</v>
      </c>
      <c r="C227" s="257" t="s">
        <v>2824</v>
      </c>
      <c r="D227" s="257"/>
      <c r="E227" s="349">
        <v>365</v>
      </c>
      <c r="F227" s="339">
        <v>1.7258</v>
      </c>
      <c r="G227" s="124"/>
    </row>
    <row r="228" spans="1:7" x14ac:dyDescent="0.2">
      <c r="A228" s="631" t="s">
        <v>2875</v>
      </c>
      <c r="B228" s="631" t="s">
        <v>2678</v>
      </c>
      <c r="C228" s="257" t="s">
        <v>2825</v>
      </c>
      <c r="D228" s="257"/>
      <c r="E228" s="349">
        <v>1224</v>
      </c>
      <c r="F228" s="339">
        <v>0.61129999999999995</v>
      </c>
      <c r="G228" s="124"/>
    </row>
    <row r="229" spans="1:7" x14ac:dyDescent="0.2">
      <c r="A229" s="631" t="s">
        <v>2875</v>
      </c>
      <c r="B229" s="631" t="s">
        <v>2678</v>
      </c>
      <c r="C229" s="257" t="s">
        <v>2826</v>
      </c>
      <c r="D229" s="257"/>
      <c r="E229" s="349">
        <v>1124</v>
      </c>
      <c r="F229" s="339">
        <v>0.57189999999999996</v>
      </c>
      <c r="G229" s="124"/>
    </row>
    <row r="230" spans="1:7" x14ac:dyDescent="0.2">
      <c r="A230" s="631" t="s">
        <v>2875</v>
      </c>
      <c r="B230" s="631" t="s">
        <v>2678</v>
      </c>
      <c r="C230" s="257" t="s">
        <v>2827</v>
      </c>
      <c r="D230" s="257"/>
      <c r="E230" s="350">
        <v>5081</v>
      </c>
      <c r="F230" s="339">
        <v>0.52980000000000005</v>
      </c>
      <c r="G230" s="124"/>
    </row>
    <row r="231" spans="1:7" x14ac:dyDescent="0.2">
      <c r="A231" s="631" t="s">
        <v>2875</v>
      </c>
      <c r="B231" s="631" t="s">
        <v>2678</v>
      </c>
      <c r="C231" s="257" t="s">
        <v>2828</v>
      </c>
      <c r="D231" s="257"/>
      <c r="E231" s="350">
        <v>3853</v>
      </c>
      <c r="F231" s="339">
        <v>0.65639999999999998</v>
      </c>
      <c r="G231" s="124"/>
    </row>
    <row r="232" spans="1:7" x14ac:dyDescent="0.2">
      <c r="A232" s="631" t="s">
        <v>2875</v>
      </c>
      <c r="B232" s="631" t="s">
        <v>2678</v>
      </c>
      <c r="C232" s="257" t="s">
        <v>2829</v>
      </c>
      <c r="D232" s="257"/>
      <c r="E232" s="350">
        <v>1539</v>
      </c>
      <c r="F232" s="339">
        <v>1.6838</v>
      </c>
      <c r="G232" s="124"/>
    </row>
    <row r="233" spans="1:7" x14ac:dyDescent="0.2">
      <c r="A233" s="631" t="s">
        <v>2875</v>
      </c>
      <c r="B233" s="631" t="s">
        <v>2678</v>
      </c>
      <c r="C233" s="257" t="s">
        <v>2830</v>
      </c>
      <c r="D233" s="257"/>
      <c r="E233" s="350">
        <v>3394</v>
      </c>
      <c r="F233" s="339">
        <v>1.9810000000000001</v>
      </c>
      <c r="G233" s="124"/>
    </row>
    <row r="234" spans="1:7" x14ac:dyDescent="0.2">
      <c r="A234" s="632" t="s">
        <v>2875</v>
      </c>
      <c r="B234" s="632" t="s">
        <v>2678</v>
      </c>
      <c r="C234" s="634" t="s">
        <v>2831</v>
      </c>
      <c r="D234" s="635"/>
      <c r="E234" s="351">
        <v>17193</v>
      </c>
      <c r="F234" s="344">
        <v>1.0415000000000001</v>
      </c>
      <c r="G234" s="123">
        <v>5</v>
      </c>
    </row>
    <row r="235" spans="1:7" x14ac:dyDescent="0.2">
      <c r="A235" s="630">
        <v>560066</v>
      </c>
      <c r="B235" s="630" t="s">
        <v>2679</v>
      </c>
      <c r="C235" s="257" t="s">
        <v>2821</v>
      </c>
      <c r="D235" s="257"/>
      <c r="E235" s="349">
        <v>83</v>
      </c>
      <c r="F235" s="339">
        <v>2.8494000000000002</v>
      </c>
      <c r="G235" s="124"/>
    </row>
    <row r="236" spans="1:7" x14ac:dyDescent="0.2">
      <c r="A236" s="631" t="s">
        <v>2875</v>
      </c>
      <c r="B236" s="631" t="s">
        <v>2679</v>
      </c>
      <c r="C236" s="257" t="s">
        <v>2822</v>
      </c>
      <c r="D236" s="257"/>
      <c r="E236" s="349">
        <v>83</v>
      </c>
      <c r="F236" s="339">
        <v>2.4781</v>
      </c>
      <c r="G236" s="124"/>
    </row>
    <row r="237" spans="1:7" x14ac:dyDescent="0.2">
      <c r="A237" s="631" t="s">
        <v>2875</v>
      </c>
      <c r="B237" s="631" t="s">
        <v>2679</v>
      </c>
      <c r="C237" s="257" t="s">
        <v>2823</v>
      </c>
      <c r="D237" s="257"/>
      <c r="E237" s="349">
        <v>256</v>
      </c>
      <c r="F237" s="339">
        <v>1.9664999999999999</v>
      </c>
      <c r="G237" s="124"/>
    </row>
    <row r="238" spans="1:7" x14ac:dyDescent="0.2">
      <c r="A238" s="631" t="s">
        <v>2875</v>
      </c>
      <c r="B238" s="631" t="s">
        <v>2679</v>
      </c>
      <c r="C238" s="257" t="s">
        <v>2824</v>
      </c>
      <c r="D238" s="257"/>
      <c r="E238" s="349">
        <v>266</v>
      </c>
      <c r="F238" s="339">
        <v>1.7258</v>
      </c>
      <c r="G238" s="124"/>
    </row>
    <row r="239" spans="1:7" x14ac:dyDescent="0.2">
      <c r="A239" s="631" t="s">
        <v>2875</v>
      </c>
      <c r="B239" s="631" t="s">
        <v>2679</v>
      </c>
      <c r="C239" s="257" t="s">
        <v>2825</v>
      </c>
      <c r="D239" s="257"/>
      <c r="E239" s="349">
        <v>832</v>
      </c>
      <c r="F239" s="339">
        <v>0.61129999999999995</v>
      </c>
      <c r="G239" s="124"/>
    </row>
    <row r="240" spans="1:7" x14ac:dyDescent="0.2">
      <c r="A240" s="631" t="s">
        <v>2875</v>
      </c>
      <c r="B240" s="631" t="s">
        <v>2679</v>
      </c>
      <c r="C240" s="257" t="s">
        <v>2826</v>
      </c>
      <c r="D240" s="257"/>
      <c r="E240" s="349">
        <v>872</v>
      </c>
      <c r="F240" s="339">
        <v>0.57189999999999996</v>
      </c>
      <c r="G240" s="124"/>
    </row>
    <row r="241" spans="1:7" x14ac:dyDescent="0.2">
      <c r="A241" s="631" t="s">
        <v>2875</v>
      </c>
      <c r="B241" s="631" t="s">
        <v>2679</v>
      </c>
      <c r="C241" s="257" t="s">
        <v>2827</v>
      </c>
      <c r="D241" s="257"/>
      <c r="E241" s="350">
        <v>3325</v>
      </c>
      <c r="F241" s="339">
        <v>0.52980000000000005</v>
      </c>
      <c r="G241" s="124"/>
    </row>
    <row r="242" spans="1:7" x14ac:dyDescent="0.2">
      <c r="A242" s="631" t="s">
        <v>2875</v>
      </c>
      <c r="B242" s="631" t="s">
        <v>2679</v>
      </c>
      <c r="C242" s="257" t="s">
        <v>2828</v>
      </c>
      <c r="D242" s="257"/>
      <c r="E242" s="350">
        <v>2530</v>
      </c>
      <c r="F242" s="339">
        <v>0.65639999999999998</v>
      </c>
      <c r="G242" s="124"/>
    </row>
    <row r="243" spans="1:7" x14ac:dyDescent="0.2">
      <c r="A243" s="631" t="s">
        <v>2875</v>
      </c>
      <c r="B243" s="631" t="s">
        <v>2679</v>
      </c>
      <c r="C243" s="257" t="s">
        <v>2829</v>
      </c>
      <c r="D243" s="257"/>
      <c r="E243" s="350">
        <v>1092</v>
      </c>
      <c r="F243" s="339">
        <v>1.6838</v>
      </c>
      <c r="G243" s="124"/>
    </row>
    <row r="244" spans="1:7" x14ac:dyDescent="0.2">
      <c r="A244" s="631" t="s">
        <v>2875</v>
      </c>
      <c r="B244" s="631" t="s">
        <v>2679</v>
      </c>
      <c r="C244" s="257" t="s">
        <v>2830</v>
      </c>
      <c r="D244" s="257"/>
      <c r="E244" s="350">
        <v>2430</v>
      </c>
      <c r="F244" s="339">
        <v>1.9810000000000001</v>
      </c>
      <c r="G244" s="124"/>
    </row>
    <row r="245" spans="1:7" x14ac:dyDescent="0.2">
      <c r="A245" s="632" t="s">
        <v>2875</v>
      </c>
      <c r="B245" s="632" t="s">
        <v>2679</v>
      </c>
      <c r="C245" s="634" t="s">
        <v>2831</v>
      </c>
      <c r="D245" s="635"/>
      <c r="E245" s="351">
        <v>11769</v>
      </c>
      <c r="F245" s="344">
        <v>1.0609999999999999</v>
      </c>
      <c r="G245" s="123">
        <v>6</v>
      </c>
    </row>
    <row r="246" spans="1:7" x14ac:dyDescent="0.2">
      <c r="A246" s="630">
        <v>560067</v>
      </c>
      <c r="B246" s="630" t="s">
        <v>2680</v>
      </c>
      <c r="C246" s="257" t="s">
        <v>2821</v>
      </c>
      <c r="D246" s="257"/>
      <c r="E246" s="349">
        <v>178</v>
      </c>
      <c r="F246" s="339">
        <v>2.8494000000000002</v>
      </c>
      <c r="G246" s="124"/>
    </row>
    <row r="247" spans="1:7" x14ac:dyDescent="0.2">
      <c r="A247" s="631" t="s">
        <v>2875</v>
      </c>
      <c r="B247" s="631" t="s">
        <v>2680</v>
      </c>
      <c r="C247" s="257" t="s">
        <v>2822</v>
      </c>
      <c r="D247" s="257"/>
      <c r="E247" s="349">
        <v>174</v>
      </c>
      <c r="F247" s="339">
        <v>2.4781</v>
      </c>
      <c r="G247" s="124"/>
    </row>
    <row r="248" spans="1:7" x14ac:dyDescent="0.2">
      <c r="A248" s="631" t="s">
        <v>2875</v>
      </c>
      <c r="B248" s="631" t="s">
        <v>2680</v>
      </c>
      <c r="C248" s="257" t="s">
        <v>2823</v>
      </c>
      <c r="D248" s="257"/>
      <c r="E248" s="349">
        <v>836</v>
      </c>
      <c r="F248" s="339">
        <v>1.9664999999999999</v>
      </c>
      <c r="G248" s="124"/>
    </row>
    <row r="249" spans="1:7" x14ac:dyDescent="0.2">
      <c r="A249" s="631" t="s">
        <v>2875</v>
      </c>
      <c r="B249" s="631" t="s">
        <v>2680</v>
      </c>
      <c r="C249" s="257" t="s">
        <v>2824</v>
      </c>
      <c r="D249" s="257"/>
      <c r="E249" s="349">
        <v>790</v>
      </c>
      <c r="F249" s="339">
        <v>1.7258</v>
      </c>
      <c r="G249" s="124"/>
    </row>
    <row r="250" spans="1:7" x14ac:dyDescent="0.2">
      <c r="A250" s="631" t="s">
        <v>2875</v>
      </c>
      <c r="B250" s="631" t="s">
        <v>2680</v>
      </c>
      <c r="C250" s="257" t="s">
        <v>2825</v>
      </c>
      <c r="D250" s="257"/>
      <c r="E250" s="349">
        <v>2696</v>
      </c>
      <c r="F250" s="339">
        <v>0.61129999999999995</v>
      </c>
      <c r="G250" s="124"/>
    </row>
    <row r="251" spans="1:7" x14ac:dyDescent="0.2">
      <c r="A251" s="631" t="s">
        <v>2875</v>
      </c>
      <c r="B251" s="631" t="s">
        <v>2680</v>
      </c>
      <c r="C251" s="257" t="s">
        <v>2826</v>
      </c>
      <c r="D251" s="257"/>
      <c r="E251" s="349">
        <v>2552</v>
      </c>
      <c r="F251" s="339">
        <v>0.57189999999999996</v>
      </c>
      <c r="G251" s="124"/>
    </row>
    <row r="252" spans="1:7" x14ac:dyDescent="0.2">
      <c r="A252" s="631" t="s">
        <v>2875</v>
      </c>
      <c r="B252" s="631" t="s">
        <v>2680</v>
      </c>
      <c r="C252" s="257" t="s">
        <v>2827</v>
      </c>
      <c r="D252" s="257"/>
      <c r="E252" s="350">
        <v>8708</v>
      </c>
      <c r="F252" s="339">
        <v>0.52980000000000005</v>
      </c>
      <c r="G252" s="124"/>
    </row>
    <row r="253" spans="1:7" x14ac:dyDescent="0.2">
      <c r="A253" s="631" t="s">
        <v>2875</v>
      </c>
      <c r="B253" s="631" t="s">
        <v>2680</v>
      </c>
      <c r="C253" s="257" t="s">
        <v>2828</v>
      </c>
      <c r="D253" s="257"/>
      <c r="E253" s="350">
        <v>7544</v>
      </c>
      <c r="F253" s="339">
        <v>0.65639999999999998</v>
      </c>
      <c r="G253" s="124"/>
    </row>
    <row r="254" spans="1:7" x14ac:dyDescent="0.2">
      <c r="A254" s="631" t="s">
        <v>2875</v>
      </c>
      <c r="B254" s="631" t="s">
        <v>2680</v>
      </c>
      <c r="C254" s="257" t="s">
        <v>2829</v>
      </c>
      <c r="D254" s="257"/>
      <c r="E254" s="350">
        <v>2284</v>
      </c>
      <c r="F254" s="339">
        <v>1.6838</v>
      </c>
      <c r="G254" s="124"/>
    </row>
    <row r="255" spans="1:7" x14ac:dyDescent="0.2">
      <c r="A255" s="631" t="s">
        <v>2875</v>
      </c>
      <c r="B255" s="631" t="s">
        <v>2680</v>
      </c>
      <c r="C255" s="257" t="s">
        <v>2830</v>
      </c>
      <c r="D255" s="257"/>
      <c r="E255" s="350">
        <v>5210</v>
      </c>
      <c r="F255" s="339">
        <v>1.9810000000000001</v>
      </c>
      <c r="G255" s="124"/>
    </row>
    <row r="256" spans="1:7" x14ac:dyDescent="0.2">
      <c r="A256" s="632" t="s">
        <v>2875</v>
      </c>
      <c r="B256" s="632" t="s">
        <v>2680</v>
      </c>
      <c r="C256" s="634" t="s">
        <v>2831</v>
      </c>
      <c r="D256" s="635"/>
      <c r="E256" s="351">
        <v>30972</v>
      </c>
      <c r="F256" s="344">
        <v>0.99399999999999999</v>
      </c>
      <c r="G256" s="123">
        <v>3</v>
      </c>
    </row>
    <row r="257" spans="1:7" x14ac:dyDescent="0.2">
      <c r="A257" s="630">
        <v>560068</v>
      </c>
      <c r="B257" s="630" t="s">
        <v>2681</v>
      </c>
      <c r="C257" s="257" t="s">
        <v>2821</v>
      </c>
      <c r="D257" s="257"/>
      <c r="E257" s="349">
        <v>215</v>
      </c>
      <c r="F257" s="339">
        <v>2.8494000000000002</v>
      </c>
      <c r="G257" s="124"/>
    </row>
    <row r="258" spans="1:7" x14ac:dyDescent="0.2">
      <c r="A258" s="631" t="s">
        <v>2875</v>
      </c>
      <c r="B258" s="631" t="s">
        <v>2681</v>
      </c>
      <c r="C258" s="257" t="s">
        <v>2822</v>
      </c>
      <c r="D258" s="257"/>
      <c r="E258" s="349">
        <v>260</v>
      </c>
      <c r="F258" s="339">
        <v>2.4781</v>
      </c>
      <c r="G258" s="124"/>
    </row>
    <row r="259" spans="1:7" x14ac:dyDescent="0.2">
      <c r="A259" s="631" t="s">
        <v>2875</v>
      </c>
      <c r="B259" s="631" t="s">
        <v>2681</v>
      </c>
      <c r="C259" s="257" t="s">
        <v>2823</v>
      </c>
      <c r="D259" s="257"/>
      <c r="E259" s="349">
        <v>932</v>
      </c>
      <c r="F259" s="339">
        <v>1.9664999999999999</v>
      </c>
      <c r="G259" s="124"/>
    </row>
    <row r="260" spans="1:7" x14ac:dyDescent="0.2">
      <c r="A260" s="631" t="s">
        <v>2875</v>
      </c>
      <c r="B260" s="631" t="s">
        <v>2681</v>
      </c>
      <c r="C260" s="257" t="s">
        <v>2824</v>
      </c>
      <c r="D260" s="257"/>
      <c r="E260" s="349">
        <v>843</v>
      </c>
      <c r="F260" s="339">
        <v>1.7258</v>
      </c>
      <c r="G260" s="124"/>
    </row>
    <row r="261" spans="1:7" x14ac:dyDescent="0.2">
      <c r="A261" s="631" t="s">
        <v>2875</v>
      </c>
      <c r="B261" s="631" t="s">
        <v>2681</v>
      </c>
      <c r="C261" s="257" t="s">
        <v>2825</v>
      </c>
      <c r="D261" s="257"/>
      <c r="E261" s="349">
        <v>2897</v>
      </c>
      <c r="F261" s="339">
        <v>0.61129999999999995</v>
      </c>
      <c r="G261" s="124"/>
    </row>
    <row r="262" spans="1:7" x14ac:dyDescent="0.2">
      <c r="A262" s="631" t="s">
        <v>2875</v>
      </c>
      <c r="B262" s="631" t="s">
        <v>2681</v>
      </c>
      <c r="C262" s="257" t="s">
        <v>2826</v>
      </c>
      <c r="D262" s="257"/>
      <c r="E262" s="349">
        <v>2612</v>
      </c>
      <c r="F262" s="339">
        <v>0.57189999999999996</v>
      </c>
      <c r="G262" s="124"/>
    </row>
    <row r="263" spans="1:7" x14ac:dyDescent="0.2">
      <c r="A263" s="631" t="s">
        <v>2875</v>
      </c>
      <c r="B263" s="631" t="s">
        <v>2681</v>
      </c>
      <c r="C263" s="257" t="s">
        <v>2827</v>
      </c>
      <c r="D263" s="257"/>
      <c r="E263" s="350">
        <v>9473</v>
      </c>
      <c r="F263" s="339">
        <v>0.52980000000000005</v>
      </c>
      <c r="G263" s="124"/>
    </row>
    <row r="264" spans="1:7" x14ac:dyDescent="0.2">
      <c r="A264" s="631" t="s">
        <v>2875</v>
      </c>
      <c r="B264" s="631" t="s">
        <v>2681</v>
      </c>
      <c r="C264" s="257" t="s">
        <v>2828</v>
      </c>
      <c r="D264" s="257"/>
      <c r="E264" s="350">
        <v>7750</v>
      </c>
      <c r="F264" s="339">
        <v>0.65639999999999998</v>
      </c>
      <c r="G264" s="124"/>
    </row>
    <row r="265" spans="1:7" x14ac:dyDescent="0.2">
      <c r="A265" s="631" t="s">
        <v>2875</v>
      </c>
      <c r="B265" s="631" t="s">
        <v>2681</v>
      </c>
      <c r="C265" s="257" t="s">
        <v>2829</v>
      </c>
      <c r="D265" s="257"/>
      <c r="E265" s="350">
        <v>2998</v>
      </c>
      <c r="F265" s="339">
        <v>1.6838</v>
      </c>
      <c r="G265" s="124"/>
    </row>
    <row r="266" spans="1:7" x14ac:dyDescent="0.2">
      <c r="A266" s="631" t="s">
        <v>2875</v>
      </c>
      <c r="B266" s="631" t="s">
        <v>2681</v>
      </c>
      <c r="C266" s="257" t="s">
        <v>2830</v>
      </c>
      <c r="D266" s="257"/>
      <c r="E266" s="350">
        <v>6467</v>
      </c>
      <c r="F266" s="339">
        <v>1.9810000000000001</v>
      </c>
      <c r="G266" s="124"/>
    </row>
    <row r="267" spans="1:7" x14ac:dyDescent="0.2">
      <c r="A267" s="632" t="s">
        <v>2875</v>
      </c>
      <c r="B267" s="632" t="s">
        <v>2681</v>
      </c>
      <c r="C267" s="634" t="s">
        <v>2831</v>
      </c>
      <c r="D267" s="635"/>
      <c r="E267" s="351">
        <v>34447</v>
      </c>
      <c r="F267" s="344">
        <v>1.0385</v>
      </c>
      <c r="G267" s="123">
        <v>5</v>
      </c>
    </row>
    <row r="268" spans="1:7" x14ac:dyDescent="0.2">
      <c r="A268" s="630">
        <v>560069</v>
      </c>
      <c r="B268" s="630" t="s">
        <v>2682</v>
      </c>
      <c r="C268" s="257" t="s">
        <v>2821</v>
      </c>
      <c r="D268" s="257"/>
      <c r="E268" s="349">
        <v>137</v>
      </c>
      <c r="F268" s="339">
        <v>2.8494000000000002</v>
      </c>
      <c r="G268" s="124"/>
    </row>
    <row r="269" spans="1:7" x14ac:dyDescent="0.2">
      <c r="A269" s="631" t="s">
        <v>2875</v>
      </c>
      <c r="B269" s="631" t="s">
        <v>2682</v>
      </c>
      <c r="C269" s="257" t="s">
        <v>2822</v>
      </c>
      <c r="D269" s="257"/>
      <c r="E269" s="349">
        <v>155</v>
      </c>
      <c r="F269" s="339">
        <v>2.4781</v>
      </c>
      <c r="G269" s="124"/>
    </row>
    <row r="270" spans="1:7" x14ac:dyDescent="0.2">
      <c r="A270" s="631" t="s">
        <v>2875</v>
      </c>
      <c r="B270" s="631" t="s">
        <v>2682</v>
      </c>
      <c r="C270" s="257" t="s">
        <v>2823</v>
      </c>
      <c r="D270" s="257"/>
      <c r="E270" s="349">
        <v>535</v>
      </c>
      <c r="F270" s="339">
        <v>1.9664999999999999</v>
      </c>
      <c r="G270" s="124"/>
    </row>
    <row r="271" spans="1:7" x14ac:dyDescent="0.2">
      <c r="A271" s="631" t="s">
        <v>2875</v>
      </c>
      <c r="B271" s="631" t="s">
        <v>2682</v>
      </c>
      <c r="C271" s="257" t="s">
        <v>2824</v>
      </c>
      <c r="D271" s="257"/>
      <c r="E271" s="349">
        <v>504</v>
      </c>
      <c r="F271" s="339">
        <v>1.7258</v>
      </c>
      <c r="G271" s="124"/>
    </row>
    <row r="272" spans="1:7" x14ac:dyDescent="0.2">
      <c r="A272" s="631" t="s">
        <v>2875</v>
      </c>
      <c r="B272" s="631" t="s">
        <v>2682</v>
      </c>
      <c r="C272" s="257" t="s">
        <v>2825</v>
      </c>
      <c r="D272" s="257"/>
      <c r="E272" s="349">
        <v>1723</v>
      </c>
      <c r="F272" s="339">
        <v>0.61129999999999995</v>
      </c>
      <c r="G272" s="124"/>
    </row>
    <row r="273" spans="1:7" x14ac:dyDescent="0.2">
      <c r="A273" s="631" t="s">
        <v>2875</v>
      </c>
      <c r="B273" s="631" t="s">
        <v>2682</v>
      </c>
      <c r="C273" s="257" t="s">
        <v>2826</v>
      </c>
      <c r="D273" s="257"/>
      <c r="E273" s="349">
        <v>1546</v>
      </c>
      <c r="F273" s="339">
        <v>0.57189999999999996</v>
      </c>
      <c r="G273" s="124"/>
    </row>
    <row r="274" spans="1:7" x14ac:dyDescent="0.2">
      <c r="A274" s="631" t="s">
        <v>2875</v>
      </c>
      <c r="B274" s="631" t="s">
        <v>2682</v>
      </c>
      <c r="C274" s="257" t="s">
        <v>2827</v>
      </c>
      <c r="D274" s="257"/>
      <c r="E274" s="350">
        <v>6128</v>
      </c>
      <c r="F274" s="339">
        <v>0.52980000000000005</v>
      </c>
      <c r="G274" s="124"/>
    </row>
    <row r="275" spans="1:7" x14ac:dyDescent="0.2">
      <c r="A275" s="631" t="s">
        <v>2875</v>
      </c>
      <c r="B275" s="631" t="s">
        <v>2682</v>
      </c>
      <c r="C275" s="257" t="s">
        <v>2828</v>
      </c>
      <c r="D275" s="257"/>
      <c r="E275" s="350">
        <v>4761</v>
      </c>
      <c r="F275" s="339">
        <v>0.65639999999999998</v>
      </c>
      <c r="G275" s="124"/>
    </row>
    <row r="276" spans="1:7" x14ac:dyDescent="0.2">
      <c r="A276" s="631" t="s">
        <v>2875</v>
      </c>
      <c r="B276" s="631" t="s">
        <v>2682</v>
      </c>
      <c r="C276" s="257" t="s">
        <v>2829</v>
      </c>
      <c r="D276" s="257"/>
      <c r="E276" s="350">
        <v>1807</v>
      </c>
      <c r="F276" s="339">
        <v>1.6838</v>
      </c>
      <c r="G276" s="124"/>
    </row>
    <row r="277" spans="1:7" x14ac:dyDescent="0.2">
      <c r="A277" s="631" t="s">
        <v>2875</v>
      </c>
      <c r="B277" s="631" t="s">
        <v>2682</v>
      </c>
      <c r="C277" s="257" t="s">
        <v>2830</v>
      </c>
      <c r="D277" s="257"/>
      <c r="E277" s="350">
        <v>3657</v>
      </c>
      <c r="F277" s="339">
        <v>1.9810000000000001</v>
      </c>
      <c r="G277" s="124"/>
    </row>
    <row r="278" spans="1:7" x14ac:dyDescent="0.2">
      <c r="A278" s="632" t="s">
        <v>2875</v>
      </c>
      <c r="B278" s="632" t="s">
        <v>2682</v>
      </c>
      <c r="C278" s="634" t="s">
        <v>2831</v>
      </c>
      <c r="D278" s="635"/>
      <c r="E278" s="351">
        <v>20953</v>
      </c>
      <c r="F278" s="344">
        <v>1.0162</v>
      </c>
      <c r="G278" s="123">
        <v>4</v>
      </c>
    </row>
    <row r="279" spans="1:7" x14ac:dyDescent="0.2">
      <c r="A279" s="630">
        <v>560070</v>
      </c>
      <c r="B279" s="630" t="s">
        <v>2683</v>
      </c>
      <c r="C279" s="257" t="s">
        <v>2821</v>
      </c>
      <c r="D279" s="257"/>
      <c r="E279" s="349">
        <v>677</v>
      </c>
      <c r="F279" s="339">
        <v>2.8494000000000002</v>
      </c>
      <c r="G279" s="124"/>
    </row>
    <row r="280" spans="1:7" x14ac:dyDescent="0.2">
      <c r="A280" s="631" t="s">
        <v>2875</v>
      </c>
      <c r="B280" s="631" t="s">
        <v>2683</v>
      </c>
      <c r="C280" s="257" t="s">
        <v>2822</v>
      </c>
      <c r="D280" s="257"/>
      <c r="E280" s="349">
        <v>677</v>
      </c>
      <c r="F280" s="339">
        <v>2.4781</v>
      </c>
      <c r="G280" s="124"/>
    </row>
    <row r="281" spans="1:7" x14ac:dyDescent="0.2">
      <c r="A281" s="631" t="s">
        <v>2875</v>
      </c>
      <c r="B281" s="631" t="s">
        <v>2683</v>
      </c>
      <c r="C281" s="257" t="s">
        <v>2823</v>
      </c>
      <c r="D281" s="257"/>
      <c r="E281" s="349">
        <v>2758</v>
      </c>
      <c r="F281" s="339">
        <v>1.9664999999999999</v>
      </c>
      <c r="G281" s="124"/>
    </row>
    <row r="282" spans="1:7" x14ac:dyDescent="0.2">
      <c r="A282" s="631" t="s">
        <v>2875</v>
      </c>
      <c r="B282" s="631" t="s">
        <v>2683</v>
      </c>
      <c r="C282" s="257" t="s">
        <v>2824</v>
      </c>
      <c r="D282" s="257"/>
      <c r="E282" s="349">
        <v>2577</v>
      </c>
      <c r="F282" s="339">
        <v>1.7258</v>
      </c>
      <c r="G282" s="124"/>
    </row>
    <row r="283" spans="1:7" x14ac:dyDescent="0.2">
      <c r="A283" s="631" t="s">
        <v>2875</v>
      </c>
      <c r="B283" s="631" t="s">
        <v>2683</v>
      </c>
      <c r="C283" s="257" t="s">
        <v>2825</v>
      </c>
      <c r="D283" s="257"/>
      <c r="E283" s="349">
        <v>6750</v>
      </c>
      <c r="F283" s="339">
        <v>0.61129999999999995</v>
      </c>
      <c r="G283" s="124"/>
    </row>
    <row r="284" spans="1:7" x14ac:dyDescent="0.2">
      <c r="A284" s="631" t="s">
        <v>2875</v>
      </c>
      <c r="B284" s="631" t="s">
        <v>2683</v>
      </c>
      <c r="C284" s="257" t="s">
        <v>2826</v>
      </c>
      <c r="D284" s="257"/>
      <c r="E284" s="349">
        <v>6198</v>
      </c>
      <c r="F284" s="339">
        <v>0.57189999999999996</v>
      </c>
      <c r="G284" s="124"/>
    </row>
    <row r="285" spans="1:7" x14ac:dyDescent="0.2">
      <c r="A285" s="631" t="s">
        <v>2875</v>
      </c>
      <c r="B285" s="631" t="s">
        <v>2683</v>
      </c>
      <c r="C285" s="257" t="s">
        <v>2827</v>
      </c>
      <c r="D285" s="257"/>
      <c r="E285" s="350">
        <v>23918</v>
      </c>
      <c r="F285" s="339">
        <v>0.52980000000000005</v>
      </c>
      <c r="G285" s="124"/>
    </row>
    <row r="286" spans="1:7" x14ac:dyDescent="0.2">
      <c r="A286" s="631" t="s">
        <v>2875</v>
      </c>
      <c r="B286" s="631" t="s">
        <v>2683</v>
      </c>
      <c r="C286" s="257" t="s">
        <v>2828</v>
      </c>
      <c r="D286" s="257"/>
      <c r="E286" s="350">
        <v>20782</v>
      </c>
      <c r="F286" s="339">
        <v>0.65639999999999998</v>
      </c>
      <c r="G286" s="124"/>
    </row>
    <row r="287" spans="1:7" x14ac:dyDescent="0.2">
      <c r="A287" s="631" t="s">
        <v>2875</v>
      </c>
      <c r="B287" s="631" t="s">
        <v>2683</v>
      </c>
      <c r="C287" s="257" t="s">
        <v>2829</v>
      </c>
      <c r="D287" s="257"/>
      <c r="E287" s="350">
        <v>5729</v>
      </c>
      <c r="F287" s="339">
        <v>1.6838</v>
      </c>
      <c r="G287" s="124"/>
    </row>
    <row r="288" spans="1:7" x14ac:dyDescent="0.2">
      <c r="A288" s="631" t="s">
        <v>2875</v>
      </c>
      <c r="B288" s="631" t="s">
        <v>2683</v>
      </c>
      <c r="C288" s="257" t="s">
        <v>2830</v>
      </c>
      <c r="D288" s="257"/>
      <c r="E288" s="350">
        <v>12195</v>
      </c>
      <c r="F288" s="339">
        <v>1.9810000000000001</v>
      </c>
      <c r="G288" s="124"/>
    </row>
    <row r="289" spans="1:7" x14ac:dyDescent="0.2">
      <c r="A289" s="632" t="s">
        <v>2875</v>
      </c>
      <c r="B289" s="632" t="s">
        <v>2683</v>
      </c>
      <c r="C289" s="634" t="s">
        <v>2831</v>
      </c>
      <c r="D289" s="635"/>
      <c r="E289" s="351">
        <v>82261</v>
      </c>
      <c r="F289" s="344">
        <v>0.9879</v>
      </c>
      <c r="G289" s="123">
        <v>2</v>
      </c>
    </row>
    <row r="290" spans="1:7" x14ac:dyDescent="0.2">
      <c r="A290" s="630">
        <v>560071</v>
      </c>
      <c r="B290" s="630" t="s">
        <v>2684</v>
      </c>
      <c r="C290" s="257" t="s">
        <v>2821</v>
      </c>
      <c r="D290" s="257"/>
      <c r="E290" s="349">
        <v>183</v>
      </c>
      <c r="F290" s="339">
        <v>2.8494000000000002</v>
      </c>
      <c r="G290" s="124"/>
    </row>
    <row r="291" spans="1:7" x14ac:dyDescent="0.2">
      <c r="A291" s="631" t="s">
        <v>2875</v>
      </c>
      <c r="B291" s="631" t="s">
        <v>2684</v>
      </c>
      <c r="C291" s="257" t="s">
        <v>2822</v>
      </c>
      <c r="D291" s="257"/>
      <c r="E291" s="349">
        <v>184</v>
      </c>
      <c r="F291" s="339">
        <v>2.4781</v>
      </c>
      <c r="G291" s="124"/>
    </row>
    <row r="292" spans="1:7" x14ac:dyDescent="0.2">
      <c r="A292" s="631" t="s">
        <v>2875</v>
      </c>
      <c r="B292" s="631" t="s">
        <v>2684</v>
      </c>
      <c r="C292" s="257" t="s">
        <v>2823</v>
      </c>
      <c r="D292" s="257"/>
      <c r="E292" s="349">
        <v>772</v>
      </c>
      <c r="F292" s="339">
        <v>1.9664999999999999</v>
      </c>
      <c r="G292" s="124"/>
    </row>
    <row r="293" spans="1:7" x14ac:dyDescent="0.2">
      <c r="A293" s="631" t="s">
        <v>2875</v>
      </c>
      <c r="B293" s="631" t="s">
        <v>2684</v>
      </c>
      <c r="C293" s="257" t="s">
        <v>2824</v>
      </c>
      <c r="D293" s="257"/>
      <c r="E293" s="349">
        <v>685</v>
      </c>
      <c r="F293" s="339">
        <v>1.7258</v>
      </c>
      <c r="G293" s="124"/>
    </row>
    <row r="294" spans="1:7" x14ac:dyDescent="0.2">
      <c r="A294" s="631" t="s">
        <v>2875</v>
      </c>
      <c r="B294" s="631" t="s">
        <v>2684</v>
      </c>
      <c r="C294" s="257" t="s">
        <v>2825</v>
      </c>
      <c r="D294" s="257"/>
      <c r="E294" s="349">
        <v>2305</v>
      </c>
      <c r="F294" s="339">
        <v>0.61129999999999995</v>
      </c>
      <c r="G294" s="124"/>
    </row>
    <row r="295" spans="1:7" x14ac:dyDescent="0.2">
      <c r="A295" s="631" t="s">
        <v>2875</v>
      </c>
      <c r="B295" s="631" t="s">
        <v>2684</v>
      </c>
      <c r="C295" s="257" t="s">
        <v>2826</v>
      </c>
      <c r="D295" s="257"/>
      <c r="E295" s="349">
        <v>2173</v>
      </c>
      <c r="F295" s="339">
        <v>0.57189999999999996</v>
      </c>
      <c r="G295" s="124"/>
    </row>
    <row r="296" spans="1:7" x14ac:dyDescent="0.2">
      <c r="A296" s="631" t="s">
        <v>2875</v>
      </c>
      <c r="B296" s="631" t="s">
        <v>2684</v>
      </c>
      <c r="C296" s="257" t="s">
        <v>2827</v>
      </c>
      <c r="D296" s="257"/>
      <c r="E296" s="350">
        <v>7665</v>
      </c>
      <c r="F296" s="339">
        <v>0.52980000000000005</v>
      </c>
      <c r="G296" s="124"/>
    </row>
    <row r="297" spans="1:7" x14ac:dyDescent="0.2">
      <c r="A297" s="631" t="s">
        <v>2875</v>
      </c>
      <c r="B297" s="631" t="s">
        <v>2684</v>
      </c>
      <c r="C297" s="257" t="s">
        <v>2828</v>
      </c>
      <c r="D297" s="257"/>
      <c r="E297" s="350">
        <v>6266</v>
      </c>
      <c r="F297" s="339">
        <v>0.65639999999999998</v>
      </c>
      <c r="G297" s="124"/>
    </row>
    <row r="298" spans="1:7" x14ac:dyDescent="0.2">
      <c r="A298" s="631" t="s">
        <v>2875</v>
      </c>
      <c r="B298" s="631" t="s">
        <v>2684</v>
      </c>
      <c r="C298" s="257" t="s">
        <v>2829</v>
      </c>
      <c r="D298" s="257"/>
      <c r="E298" s="350">
        <v>1735</v>
      </c>
      <c r="F298" s="339">
        <v>1.6838</v>
      </c>
      <c r="G298" s="124"/>
    </row>
    <row r="299" spans="1:7" x14ac:dyDescent="0.2">
      <c r="A299" s="631" t="s">
        <v>2875</v>
      </c>
      <c r="B299" s="631" t="s">
        <v>2684</v>
      </c>
      <c r="C299" s="257" t="s">
        <v>2830</v>
      </c>
      <c r="D299" s="257"/>
      <c r="E299" s="350">
        <v>3809</v>
      </c>
      <c r="F299" s="339">
        <v>1.9810000000000001</v>
      </c>
      <c r="G299" s="124"/>
    </row>
    <row r="300" spans="1:7" x14ac:dyDescent="0.2">
      <c r="A300" s="632" t="s">
        <v>2875</v>
      </c>
      <c r="B300" s="632" t="s">
        <v>2684</v>
      </c>
      <c r="C300" s="634" t="s">
        <v>2831</v>
      </c>
      <c r="D300" s="635"/>
      <c r="E300" s="351">
        <v>25777</v>
      </c>
      <c r="F300" s="344">
        <v>0.96870000000000001</v>
      </c>
      <c r="G300" s="123">
        <v>1</v>
      </c>
    </row>
    <row r="301" spans="1:7" x14ac:dyDescent="0.2">
      <c r="A301" s="630">
        <v>560072</v>
      </c>
      <c r="B301" s="630" t="s">
        <v>2685</v>
      </c>
      <c r="C301" s="257" t="s">
        <v>2821</v>
      </c>
      <c r="D301" s="257"/>
      <c r="E301" s="349">
        <v>185</v>
      </c>
      <c r="F301" s="339">
        <v>2.8494000000000002</v>
      </c>
      <c r="G301" s="124"/>
    </row>
    <row r="302" spans="1:7" x14ac:dyDescent="0.2">
      <c r="A302" s="631" t="s">
        <v>2875</v>
      </c>
      <c r="B302" s="631" t="s">
        <v>2685</v>
      </c>
      <c r="C302" s="257" t="s">
        <v>2822</v>
      </c>
      <c r="D302" s="257"/>
      <c r="E302" s="349">
        <v>143</v>
      </c>
      <c r="F302" s="339">
        <v>2.4781</v>
      </c>
      <c r="G302" s="124"/>
    </row>
    <row r="303" spans="1:7" x14ac:dyDescent="0.2">
      <c r="A303" s="631" t="s">
        <v>2875</v>
      </c>
      <c r="B303" s="631" t="s">
        <v>2685</v>
      </c>
      <c r="C303" s="257" t="s">
        <v>2823</v>
      </c>
      <c r="D303" s="257"/>
      <c r="E303" s="349">
        <v>618</v>
      </c>
      <c r="F303" s="339">
        <v>1.9664999999999999</v>
      </c>
      <c r="G303" s="124"/>
    </row>
    <row r="304" spans="1:7" x14ac:dyDescent="0.2">
      <c r="A304" s="631" t="s">
        <v>2875</v>
      </c>
      <c r="B304" s="631" t="s">
        <v>2685</v>
      </c>
      <c r="C304" s="257" t="s">
        <v>2824</v>
      </c>
      <c r="D304" s="257"/>
      <c r="E304" s="349">
        <v>575</v>
      </c>
      <c r="F304" s="339">
        <v>1.7258</v>
      </c>
      <c r="G304" s="124"/>
    </row>
    <row r="305" spans="1:7" x14ac:dyDescent="0.2">
      <c r="A305" s="631" t="s">
        <v>2875</v>
      </c>
      <c r="B305" s="631" t="s">
        <v>2685</v>
      </c>
      <c r="C305" s="257" t="s">
        <v>2825</v>
      </c>
      <c r="D305" s="257"/>
      <c r="E305" s="349">
        <v>2076</v>
      </c>
      <c r="F305" s="339">
        <v>0.61129999999999995</v>
      </c>
      <c r="G305" s="124"/>
    </row>
    <row r="306" spans="1:7" x14ac:dyDescent="0.2">
      <c r="A306" s="631" t="s">
        <v>2875</v>
      </c>
      <c r="B306" s="631" t="s">
        <v>2685</v>
      </c>
      <c r="C306" s="257" t="s">
        <v>2826</v>
      </c>
      <c r="D306" s="257"/>
      <c r="E306" s="349">
        <v>1851</v>
      </c>
      <c r="F306" s="339">
        <v>0.57189999999999996</v>
      </c>
      <c r="G306" s="124"/>
    </row>
    <row r="307" spans="1:7" x14ac:dyDescent="0.2">
      <c r="A307" s="631" t="s">
        <v>2875</v>
      </c>
      <c r="B307" s="631" t="s">
        <v>2685</v>
      </c>
      <c r="C307" s="257" t="s">
        <v>2827</v>
      </c>
      <c r="D307" s="257"/>
      <c r="E307" s="350">
        <v>7278</v>
      </c>
      <c r="F307" s="339">
        <v>0.52980000000000005</v>
      </c>
      <c r="G307" s="124"/>
    </row>
    <row r="308" spans="1:7" x14ac:dyDescent="0.2">
      <c r="A308" s="631" t="s">
        <v>2875</v>
      </c>
      <c r="B308" s="631" t="s">
        <v>2685</v>
      </c>
      <c r="C308" s="257" t="s">
        <v>2828</v>
      </c>
      <c r="D308" s="257"/>
      <c r="E308" s="350">
        <v>5613</v>
      </c>
      <c r="F308" s="339">
        <v>0.65639999999999998</v>
      </c>
      <c r="G308" s="124"/>
    </row>
    <row r="309" spans="1:7" x14ac:dyDescent="0.2">
      <c r="A309" s="631" t="s">
        <v>2875</v>
      </c>
      <c r="B309" s="631" t="s">
        <v>2685</v>
      </c>
      <c r="C309" s="257" t="s">
        <v>2829</v>
      </c>
      <c r="D309" s="257"/>
      <c r="E309" s="350">
        <v>2273</v>
      </c>
      <c r="F309" s="339">
        <v>1.6838</v>
      </c>
      <c r="G309" s="124"/>
    </row>
    <row r="310" spans="1:7" x14ac:dyDescent="0.2">
      <c r="A310" s="631" t="s">
        <v>2875</v>
      </c>
      <c r="B310" s="631" t="s">
        <v>2685</v>
      </c>
      <c r="C310" s="257" t="s">
        <v>2830</v>
      </c>
      <c r="D310" s="257"/>
      <c r="E310" s="350">
        <v>4754</v>
      </c>
      <c r="F310" s="339">
        <v>1.9810000000000001</v>
      </c>
      <c r="G310" s="124"/>
    </row>
    <row r="311" spans="1:7" x14ac:dyDescent="0.2">
      <c r="A311" s="632" t="s">
        <v>2875</v>
      </c>
      <c r="B311" s="632" t="s">
        <v>2685</v>
      </c>
      <c r="C311" s="634" t="s">
        <v>2831</v>
      </c>
      <c r="D311" s="635"/>
      <c r="E311" s="351">
        <v>25366</v>
      </c>
      <c r="F311" s="344">
        <v>1.0329999999999999</v>
      </c>
      <c r="G311" s="123">
        <v>5</v>
      </c>
    </row>
    <row r="312" spans="1:7" x14ac:dyDescent="0.2">
      <c r="A312" s="630">
        <v>560073</v>
      </c>
      <c r="B312" s="630" t="s">
        <v>2686</v>
      </c>
      <c r="C312" s="257" t="s">
        <v>2821</v>
      </c>
      <c r="D312" s="257"/>
      <c r="E312" s="349">
        <v>73</v>
      </c>
      <c r="F312" s="339">
        <v>2.8494000000000002</v>
      </c>
      <c r="G312" s="124"/>
    </row>
    <row r="313" spans="1:7" x14ac:dyDescent="0.2">
      <c r="A313" s="631" t="s">
        <v>2875</v>
      </c>
      <c r="B313" s="631" t="s">
        <v>2686</v>
      </c>
      <c r="C313" s="257" t="s">
        <v>2822</v>
      </c>
      <c r="D313" s="257"/>
      <c r="E313" s="349">
        <v>55</v>
      </c>
      <c r="F313" s="339">
        <v>2.4781</v>
      </c>
      <c r="G313" s="124"/>
    </row>
    <row r="314" spans="1:7" x14ac:dyDescent="0.2">
      <c r="A314" s="631" t="s">
        <v>2875</v>
      </c>
      <c r="B314" s="631" t="s">
        <v>2686</v>
      </c>
      <c r="C314" s="257" t="s">
        <v>2823</v>
      </c>
      <c r="D314" s="257"/>
      <c r="E314" s="349">
        <v>230</v>
      </c>
      <c r="F314" s="339">
        <v>1.9664999999999999</v>
      </c>
      <c r="G314" s="124"/>
    </row>
    <row r="315" spans="1:7" x14ac:dyDescent="0.2">
      <c r="A315" s="631" t="s">
        <v>2875</v>
      </c>
      <c r="B315" s="631" t="s">
        <v>2686</v>
      </c>
      <c r="C315" s="257" t="s">
        <v>2824</v>
      </c>
      <c r="D315" s="257"/>
      <c r="E315" s="349">
        <v>262</v>
      </c>
      <c r="F315" s="339">
        <v>1.7258</v>
      </c>
      <c r="G315" s="124"/>
    </row>
    <row r="316" spans="1:7" x14ac:dyDescent="0.2">
      <c r="A316" s="631" t="s">
        <v>2875</v>
      </c>
      <c r="B316" s="631" t="s">
        <v>2686</v>
      </c>
      <c r="C316" s="257" t="s">
        <v>2825</v>
      </c>
      <c r="D316" s="257"/>
      <c r="E316" s="349">
        <v>913</v>
      </c>
      <c r="F316" s="339">
        <v>0.61129999999999995</v>
      </c>
      <c r="G316" s="124"/>
    </row>
    <row r="317" spans="1:7" x14ac:dyDescent="0.2">
      <c r="A317" s="631" t="s">
        <v>2875</v>
      </c>
      <c r="B317" s="631" t="s">
        <v>2686</v>
      </c>
      <c r="C317" s="257" t="s">
        <v>2826</v>
      </c>
      <c r="D317" s="257"/>
      <c r="E317" s="349">
        <v>788</v>
      </c>
      <c r="F317" s="339">
        <v>0.57189999999999996</v>
      </c>
      <c r="G317" s="124"/>
    </row>
    <row r="318" spans="1:7" x14ac:dyDescent="0.2">
      <c r="A318" s="631" t="s">
        <v>2875</v>
      </c>
      <c r="B318" s="631" t="s">
        <v>2686</v>
      </c>
      <c r="C318" s="257" t="s">
        <v>2827</v>
      </c>
      <c r="D318" s="257"/>
      <c r="E318" s="350">
        <v>3964</v>
      </c>
      <c r="F318" s="339">
        <v>0.52980000000000005</v>
      </c>
      <c r="G318" s="124"/>
    </row>
    <row r="319" spans="1:7" x14ac:dyDescent="0.2">
      <c r="A319" s="631" t="s">
        <v>2875</v>
      </c>
      <c r="B319" s="631" t="s">
        <v>2686</v>
      </c>
      <c r="C319" s="257" t="s">
        <v>2828</v>
      </c>
      <c r="D319" s="257"/>
      <c r="E319" s="350">
        <v>3013</v>
      </c>
      <c r="F319" s="339">
        <v>0.65639999999999998</v>
      </c>
      <c r="G319" s="124"/>
    </row>
    <row r="320" spans="1:7" x14ac:dyDescent="0.2">
      <c r="A320" s="631" t="s">
        <v>2875</v>
      </c>
      <c r="B320" s="631" t="s">
        <v>2686</v>
      </c>
      <c r="C320" s="257" t="s">
        <v>2829</v>
      </c>
      <c r="D320" s="257"/>
      <c r="E320" s="350">
        <v>1372</v>
      </c>
      <c r="F320" s="339">
        <v>1.6838</v>
      </c>
      <c r="G320" s="124"/>
    </row>
    <row r="321" spans="1:7" x14ac:dyDescent="0.2">
      <c r="A321" s="631" t="s">
        <v>2875</v>
      </c>
      <c r="B321" s="631" t="s">
        <v>2686</v>
      </c>
      <c r="C321" s="257" t="s">
        <v>2830</v>
      </c>
      <c r="D321" s="257"/>
      <c r="E321" s="350">
        <v>2985</v>
      </c>
      <c r="F321" s="339">
        <v>1.9810000000000001</v>
      </c>
      <c r="G321" s="124"/>
    </row>
    <row r="322" spans="1:7" x14ac:dyDescent="0.2">
      <c r="A322" s="632" t="s">
        <v>2875</v>
      </c>
      <c r="B322" s="632" t="s">
        <v>2686</v>
      </c>
      <c r="C322" s="634" t="s">
        <v>2831</v>
      </c>
      <c r="D322" s="635"/>
      <c r="E322" s="351">
        <v>13655</v>
      </c>
      <c r="F322" s="344">
        <v>1.0662</v>
      </c>
      <c r="G322" s="123">
        <v>6</v>
      </c>
    </row>
    <row r="323" spans="1:7" x14ac:dyDescent="0.2">
      <c r="A323" s="630">
        <v>560074</v>
      </c>
      <c r="B323" s="630" t="s">
        <v>2687</v>
      </c>
      <c r="C323" s="257" t="s">
        <v>2821</v>
      </c>
      <c r="D323" s="257"/>
      <c r="E323" s="349">
        <v>209</v>
      </c>
      <c r="F323" s="339">
        <v>2.8494000000000002</v>
      </c>
      <c r="G323" s="124"/>
    </row>
    <row r="324" spans="1:7" x14ac:dyDescent="0.2">
      <c r="A324" s="631" t="s">
        <v>2875</v>
      </c>
      <c r="B324" s="631" t="s">
        <v>2687</v>
      </c>
      <c r="C324" s="257" t="s">
        <v>2822</v>
      </c>
      <c r="D324" s="257"/>
      <c r="E324" s="349">
        <v>207</v>
      </c>
      <c r="F324" s="339">
        <v>2.4781</v>
      </c>
      <c r="G324" s="124"/>
    </row>
    <row r="325" spans="1:7" x14ac:dyDescent="0.2">
      <c r="A325" s="631" t="s">
        <v>2875</v>
      </c>
      <c r="B325" s="631" t="s">
        <v>2687</v>
      </c>
      <c r="C325" s="257" t="s">
        <v>2823</v>
      </c>
      <c r="D325" s="257"/>
      <c r="E325" s="349">
        <v>730</v>
      </c>
      <c r="F325" s="339">
        <v>1.9664999999999999</v>
      </c>
      <c r="G325" s="124"/>
    </row>
    <row r="326" spans="1:7" x14ac:dyDescent="0.2">
      <c r="A326" s="631" t="s">
        <v>2875</v>
      </c>
      <c r="B326" s="631" t="s">
        <v>2687</v>
      </c>
      <c r="C326" s="257" t="s">
        <v>2824</v>
      </c>
      <c r="D326" s="257"/>
      <c r="E326" s="349">
        <v>744</v>
      </c>
      <c r="F326" s="339">
        <v>1.7258</v>
      </c>
      <c r="G326" s="124"/>
    </row>
    <row r="327" spans="1:7" x14ac:dyDescent="0.2">
      <c r="A327" s="631" t="s">
        <v>2875</v>
      </c>
      <c r="B327" s="631" t="s">
        <v>2687</v>
      </c>
      <c r="C327" s="257" t="s">
        <v>2825</v>
      </c>
      <c r="D327" s="257"/>
      <c r="E327" s="349">
        <v>2251</v>
      </c>
      <c r="F327" s="339">
        <v>0.61129999999999995</v>
      </c>
      <c r="G327" s="124"/>
    </row>
    <row r="328" spans="1:7" x14ac:dyDescent="0.2">
      <c r="A328" s="631" t="s">
        <v>2875</v>
      </c>
      <c r="B328" s="631" t="s">
        <v>2687</v>
      </c>
      <c r="C328" s="257" t="s">
        <v>2826</v>
      </c>
      <c r="D328" s="257"/>
      <c r="E328" s="349">
        <v>2051</v>
      </c>
      <c r="F328" s="339">
        <v>0.57189999999999996</v>
      </c>
      <c r="G328" s="124"/>
    </row>
    <row r="329" spans="1:7" x14ac:dyDescent="0.2">
      <c r="A329" s="631" t="s">
        <v>2875</v>
      </c>
      <c r="B329" s="631" t="s">
        <v>2687</v>
      </c>
      <c r="C329" s="257" t="s">
        <v>2827</v>
      </c>
      <c r="D329" s="257"/>
      <c r="E329" s="350">
        <v>7181</v>
      </c>
      <c r="F329" s="339">
        <v>0.52980000000000005</v>
      </c>
      <c r="G329" s="124"/>
    </row>
    <row r="330" spans="1:7" x14ac:dyDescent="0.2">
      <c r="A330" s="631" t="s">
        <v>2875</v>
      </c>
      <c r="B330" s="631" t="s">
        <v>2687</v>
      </c>
      <c r="C330" s="257" t="s">
        <v>2828</v>
      </c>
      <c r="D330" s="257"/>
      <c r="E330" s="350">
        <v>5931</v>
      </c>
      <c r="F330" s="339">
        <v>0.65639999999999998</v>
      </c>
      <c r="G330" s="124"/>
    </row>
    <row r="331" spans="1:7" x14ac:dyDescent="0.2">
      <c r="A331" s="631" t="s">
        <v>2875</v>
      </c>
      <c r="B331" s="631" t="s">
        <v>2687</v>
      </c>
      <c r="C331" s="257" t="s">
        <v>2829</v>
      </c>
      <c r="D331" s="257"/>
      <c r="E331" s="350">
        <v>2038</v>
      </c>
      <c r="F331" s="339">
        <v>1.6838</v>
      </c>
      <c r="G331" s="124"/>
    </row>
    <row r="332" spans="1:7" x14ac:dyDescent="0.2">
      <c r="A332" s="631" t="s">
        <v>2875</v>
      </c>
      <c r="B332" s="631" t="s">
        <v>2687</v>
      </c>
      <c r="C332" s="257" t="s">
        <v>2830</v>
      </c>
      <c r="D332" s="257"/>
      <c r="E332" s="350">
        <v>4655</v>
      </c>
      <c r="F332" s="339">
        <v>1.9810000000000001</v>
      </c>
      <c r="G332" s="124"/>
    </row>
    <row r="333" spans="1:7" x14ac:dyDescent="0.2">
      <c r="A333" s="632" t="s">
        <v>2875</v>
      </c>
      <c r="B333" s="632" t="s">
        <v>2687</v>
      </c>
      <c r="C333" s="634" t="s">
        <v>2831</v>
      </c>
      <c r="D333" s="635"/>
      <c r="E333" s="351">
        <v>25997</v>
      </c>
      <c r="F333" s="344">
        <v>1.0281</v>
      </c>
      <c r="G333" s="123">
        <v>4</v>
      </c>
    </row>
    <row r="334" spans="1:7" x14ac:dyDescent="0.2">
      <c r="A334" s="630">
        <v>560075</v>
      </c>
      <c r="B334" s="630" t="s">
        <v>2688</v>
      </c>
      <c r="C334" s="257" t="s">
        <v>2821</v>
      </c>
      <c r="D334" s="257"/>
      <c r="E334" s="349">
        <v>243</v>
      </c>
      <c r="F334" s="339">
        <v>2.8494000000000002</v>
      </c>
      <c r="G334" s="124"/>
    </row>
    <row r="335" spans="1:7" x14ac:dyDescent="0.2">
      <c r="A335" s="631" t="s">
        <v>2875</v>
      </c>
      <c r="B335" s="631" t="s">
        <v>2688</v>
      </c>
      <c r="C335" s="257" t="s">
        <v>2822</v>
      </c>
      <c r="D335" s="257"/>
      <c r="E335" s="349">
        <v>239</v>
      </c>
      <c r="F335" s="339">
        <v>2.4781</v>
      </c>
      <c r="G335" s="124"/>
    </row>
    <row r="336" spans="1:7" x14ac:dyDescent="0.2">
      <c r="A336" s="631" t="s">
        <v>2875</v>
      </c>
      <c r="B336" s="631" t="s">
        <v>2688</v>
      </c>
      <c r="C336" s="257" t="s">
        <v>2823</v>
      </c>
      <c r="D336" s="257"/>
      <c r="E336" s="349">
        <v>1094</v>
      </c>
      <c r="F336" s="339">
        <v>1.9664999999999999</v>
      </c>
      <c r="G336" s="124"/>
    </row>
    <row r="337" spans="1:7" x14ac:dyDescent="0.2">
      <c r="A337" s="631" t="s">
        <v>2875</v>
      </c>
      <c r="B337" s="631" t="s">
        <v>2688</v>
      </c>
      <c r="C337" s="257" t="s">
        <v>2824</v>
      </c>
      <c r="D337" s="257"/>
      <c r="E337" s="349">
        <v>981</v>
      </c>
      <c r="F337" s="339">
        <v>1.7258</v>
      </c>
      <c r="G337" s="124"/>
    </row>
    <row r="338" spans="1:7" x14ac:dyDescent="0.2">
      <c r="A338" s="631" t="s">
        <v>2875</v>
      </c>
      <c r="B338" s="631" t="s">
        <v>2688</v>
      </c>
      <c r="C338" s="257" t="s">
        <v>2825</v>
      </c>
      <c r="D338" s="257"/>
      <c r="E338" s="349">
        <v>3338</v>
      </c>
      <c r="F338" s="339">
        <v>0.61129999999999995</v>
      </c>
      <c r="G338" s="124"/>
    </row>
    <row r="339" spans="1:7" x14ac:dyDescent="0.2">
      <c r="A339" s="631" t="s">
        <v>2875</v>
      </c>
      <c r="B339" s="631" t="s">
        <v>2688</v>
      </c>
      <c r="C339" s="257" t="s">
        <v>2826</v>
      </c>
      <c r="D339" s="257"/>
      <c r="E339" s="349">
        <v>3218</v>
      </c>
      <c r="F339" s="339">
        <v>0.57189999999999996</v>
      </c>
      <c r="G339" s="124"/>
    </row>
    <row r="340" spans="1:7" x14ac:dyDescent="0.2">
      <c r="A340" s="631" t="s">
        <v>2875</v>
      </c>
      <c r="B340" s="631" t="s">
        <v>2688</v>
      </c>
      <c r="C340" s="257" t="s">
        <v>2827</v>
      </c>
      <c r="D340" s="257"/>
      <c r="E340" s="350">
        <v>11555</v>
      </c>
      <c r="F340" s="339">
        <v>0.52980000000000005</v>
      </c>
      <c r="G340" s="124"/>
    </row>
    <row r="341" spans="1:7" x14ac:dyDescent="0.2">
      <c r="A341" s="631" t="s">
        <v>2875</v>
      </c>
      <c r="B341" s="631" t="s">
        <v>2688</v>
      </c>
      <c r="C341" s="257" t="s">
        <v>2828</v>
      </c>
      <c r="D341" s="257"/>
      <c r="E341" s="350">
        <v>9278</v>
      </c>
      <c r="F341" s="339">
        <v>0.65639999999999998</v>
      </c>
      <c r="G341" s="124"/>
    </row>
    <row r="342" spans="1:7" x14ac:dyDescent="0.2">
      <c r="A342" s="631" t="s">
        <v>2875</v>
      </c>
      <c r="B342" s="631" t="s">
        <v>2688</v>
      </c>
      <c r="C342" s="257" t="s">
        <v>2829</v>
      </c>
      <c r="D342" s="257"/>
      <c r="E342" s="350">
        <v>3433</v>
      </c>
      <c r="F342" s="339">
        <v>1.6838</v>
      </c>
      <c r="G342" s="124"/>
    </row>
    <row r="343" spans="1:7" x14ac:dyDescent="0.2">
      <c r="A343" s="631" t="s">
        <v>2875</v>
      </c>
      <c r="B343" s="631" t="s">
        <v>2688</v>
      </c>
      <c r="C343" s="257" t="s">
        <v>2830</v>
      </c>
      <c r="D343" s="257"/>
      <c r="E343" s="350">
        <v>7232</v>
      </c>
      <c r="F343" s="339">
        <v>1.9810000000000001</v>
      </c>
      <c r="G343" s="124"/>
    </row>
    <row r="344" spans="1:7" x14ac:dyDescent="0.2">
      <c r="A344" s="632" t="s">
        <v>2875</v>
      </c>
      <c r="B344" s="632" t="s">
        <v>2688</v>
      </c>
      <c r="C344" s="634" t="s">
        <v>2831</v>
      </c>
      <c r="D344" s="635"/>
      <c r="E344" s="351">
        <v>40611</v>
      </c>
      <c r="F344" s="344">
        <v>1.0177</v>
      </c>
      <c r="G344" s="123">
        <v>4</v>
      </c>
    </row>
    <row r="345" spans="1:7" x14ac:dyDescent="0.2">
      <c r="A345" s="630">
        <v>560076</v>
      </c>
      <c r="B345" s="630" t="s">
        <v>2689</v>
      </c>
      <c r="C345" s="257" t="s">
        <v>2821</v>
      </c>
      <c r="D345" s="257"/>
      <c r="E345" s="349">
        <v>91</v>
      </c>
      <c r="F345" s="339">
        <v>2.8494000000000002</v>
      </c>
      <c r="G345" s="124"/>
    </row>
    <row r="346" spans="1:7" x14ac:dyDescent="0.2">
      <c r="A346" s="631" t="s">
        <v>2875</v>
      </c>
      <c r="B346" s="631" t="s">
        <v>2689</v>
      </c>
      <c r="C346" s="257" t="s">
        <v>2822</v>
      </c>
      <c r="D346" s="257"/>
      <c r="E346" s="349">
        <v>88</v>
      </c>
      <c r="F346" s="339">
        <v>2.4781</v>
      </c>
      <c r="G346" s="124"/>
    </row>
    <row r="347" spans="1:7" x14ac:dyDescent="0.2">
      <c r="A347" s="631" t="s">
        <v>2875</v>
      </c>
      <c r="B347" s="631" t="s">
        <v>2689</v>
      </c>
      <c r="C347" s="257" t="s">
        <v>2823</v>
      </c>
      <c r="D347" s="257"/>
      <c r="E347" s="349">
        <v>311</v>
      </c>
      <c r="F347" s="339">
        <v>1.9664999999999999</v>
      </c>
      <c r="G347" s="124"/>
    </row>
    <row r="348" spans="1:7" x14ac:dyDescent="0.2">
      <c r="A348" s="631" t="s">
        <v>2875</v>
      </c>
      <c r="B348" s="631" t="s">
        <v>2689</v>
      </c>
      <c r="C348" s="257" t="s">
        <v>2824</v>
      </c>
      <c r="D348" s="257"/>
      <c r="E348" s="349">
        <v>286</v>
      </c>
      <c r="F348" s="339">
        <v>1.7258</v>
      </c>
      <c r="G348" s="124"/>
    </row>
    <row r="349" spans="1:7" x14ac:dyDescent="0.2">
      <c r="A349" s="631" t="s">
        <v>2875</v>
      </c>
      <c r="B349" s="631" t="s">
        <v>2689</v>
      </c>
      <c r="C349" s="257" t="s">
        <v>2825</v>
      </c>
      <c r="D349" s="257"/>
      <c r="E349" s="349">
        <v>1103</v>
      </c>
      <c r="F349" s="339">
        <v>0.61129999999999995</v>
      </c>
      <c r="G349" s="124"/>
    </row>
    <row r="350" spans="1:7" x14ac:dyDescent="0.2">
      <c r="A350" s="631" t="s">
        <v>2875</v>
      </c>
      <c r="B350" s="631" t="s">
        <v>2689</v>
      </c>
      <c r="C350" s="257" t="s">
        <v>2826</v>
      </c>
      <c r="D350" s="257"/>
      <c r="E350" s="349">
        <v>999</v>
      </c>
      <c r="F350" s="339">
        <v>0.57189999999999996</v>
      </c>
      <c r="G350" s="124"/>
    </row>
    <row r="351" spans="1:7" x14ac:dyDescent="0.2">
      <c r="A351" s="631" t="s">
        <v>2875</v>
      </c>
      <c r="B351" s="631" t="s">
        <v>2689</v>
      </c>
      <c r="C351" s="257" t="s">
        <v>2827</v>
      </c>
      <c r="D351" s="257"/>
      <c r="E351" s="350">
        <v>3904</v>
      </c>
      <c r="F351" s="339">
        <v>0.52980000000000005</v>
      </c>
      <c r="G351" s="124"/>
    </row>
    <row r="352" spans="1:7" x14ac:dyDescent="0.2">
      <c r="A352" s="631" t="s">
        <v>2875</v>
      </c>
      <c r="B352" s="631" t="s">
        <v>2689</v>
      </c>
      <c r="C352" s="257" t="s">
        <v>2828</v>
      </c>
      <c r="D352" s="257"/>
      <c r="E352" s="350">
        <v>3158</v>
      </c>
      <c r="F352" s="339">
        <v>0.65639999999999998</v>
      </c>
      <c r="G352" s="124"/>
    </row>
    <row r="353" spans="1:7" x14ac:dyDescent="0.2">
      <c r="A353" s="631" t="s">
        <v>2875</v>
      </c>
      <c r="B353" s="631" t="s">
        <v>2689</v>
      </c>
      <c r="C353" s="257" t="s">
        <v>2829</v>
      </c>
      <c r="D353" s="257"/>
      <c r="E353" s="350">
        <v>921</v>
      </c>
      <c r="F353" s="339">
        <v>1.6838</v>
      </c>
      <c r="G353" s="124"/>
    </row>
    <row r="354" spans="1:7" x14ac:dyDescent="0.2">
      <c r="A354" s="631" t="s">
        <v>2875</v>
      </c>
      <c r="B354" s="631" t="s">
        <v>2689</v>
      </c>
      <c r="C354" s="257" t="s">
        <v>2830</v>
      </c>
      <c r="D354" s="257"/>
      <c r="E354" s="350">
        <v>2250</v>
      </c>
      <c r="F354" s="339">
        <v>1.9810000000000001</v>
      </c>
      <c r="G354" s="124"/>
    </row>
    <row r="355" spans="1:7" x14ac:dyDescent="0.2">
      <c r="A355" s="632" t="s">
        <v>2875</v>
      </c>
      <c r="B355" s="632" t="s">
        <v>2689</v>
      </c>
      <c r="C355" s="634" t="s">
        <v>2831</v>
      </c>
      <c r="D355" s="635"/>
      <c r="E355" s="351">
        <v>13111</v>
      </c>
      <c r="F355" s="344">
        <v>0.98980000000000001</v>
      </c>
      <c r="G355" s="123">
        <v>2</v>
      </c>
    </row>
    <row r="356" spans="1:7" x14ac:dyDescent="0.2">
      <c r="A356" s="630">
        <v>560077</v>
      </c>
      <c r="B356" s="630" t="s">
        <v>2690</v>
      </c>
      <c r="C356" s="257" t="s">
        <v>2821</v>
      </c>
      <c r="D356" s="257"/>
      <c r="E356" s="349">
        <v>49</v>
      </c>
      <c r="F356" s="339">
        <v>2.8494000000000002</v>
      </c>
      <c r="G356" s="124"/>
    </row>
    <row r="357" spans="1:7" x14ac:dyDescent="0.2">
      <c r="A357" s="631" t="s">
        <v>2875</v>
      </c>
      <c r="B357" s="631" t="s">
        <v>2690</v>
      </c>
      <c r="C357" s="257" t="s">
        <v>2822</v>
      </c>
      <c r="D357" s="257"/>
      <c r="E357" s="349">
        <v>48</v>
      </c>
      <c r="F357" s="339">
        <v>2.4781</v>
      </c>
      <c r="G357" s="124"/>
    </row>
    <row r="358" spans="1:7" x14ac:dyDescent="0.2">
      <c r="A358" s="631" t="s">
        <v>2875</v>
      </c>
      <c r="B358" s="631" t="s">
        <v>2690</v>
      </c>
      <c r="C358" s="257" t="s">
        <v>2823</v>
      </c>
      <c r="D358" s="257"/>
      <c r="E358" s="349">
        <v>242</v>
      </c>
      <c r="F358" s="339">
        <v>1.9664999999999999</v>
      </c>
      <c r="G358" s="124"/>
    </row>
    <row r="359" spans="1:7" x14ac:dyDescent="0.2">
      <c r="A359" s="631" t="s">
        <v>2875</v>
      </c>
      <c r="B359" s="631" t="s">
        <v>2690</v>
      </c>
      <c r="C359" s="257" t="s">
        <v>2824</v>
      </c>
      <c r="D359" s="257"/>
      <c r="E359" s="349">
        <v>201</v>
      </c>
      <c r="F359" s="339">
        <v>1.7258</v>
      </c>
      <c r="G359" s="124"/>
    </row>
    <row r="360" spans="1:7" x14ac:dyDescent="0.2">
      <c r="A360" s="631" t="s">
        <v>2875</v>
      </c>
      <c r="B360" s="631" t="s">
        <v>2690</v>
      </c>
      <c r="C360" s="257" t="s">
        <v>2825</v>
      </c>
      <c r="D360" s="257"/>
      <c r="E360" s="349">
        <v>884</v>
      </c>
      <c r="F360" s="339">
        <v>0.61129999999999995</v>
      </c>
      <c r="G360" s="124"/>
    </row>
    <row r="361" spans="1:7" x14ac:dyDescent="0.2">
      <c r="A361" s="631" t="s">
        <v>2875</v>
      </c>
      <c r="B361" s="631" t="s">
        <v>2690</v>
      </c>
      <c r="C361" s="257" t="s">
        <v>2826</v>
      </c>
      <c r="D361" s="257"/>
      <c r="E361" s="349">
        <v>891</v>
      </c>
      <c r="F361" s="339">
        <v>0.57189999999999996</v>
      </c>
      <c r="G361" s="124"/>
    </row>
    <row r="362" spans="1:7" x14ac:dyDescent="0.2">
      <c r="A362" s="631" t="s">
        <v>2875</v>
      </c>
      <c r="B362" s="631" t="s">
        <v>2690</v>
      </c>
      <c r="C362" s="257" t="s">
        <v>2827</v>
      </c>
      <c r="D362" s="257"/>
      <c r="E362" s="350">
        <v>4349</v>
      </c>
      <c r="F362" s="339">
        <v>0.52980000000000005</v>
      </c>
      <c r="G362" s="124"/>
    </row>
    <row r="363" spans="1:7" x14ac:dyDescent="0.2">
      <c r="A363" s="631" t="s">
        <v>2875</v>
      </c>
      <c r="B363" s="631" t="s">
        <v>2690</v>
      </c>
      <c r="C363" s="257" t="s">
        <v>2828</v>
      </c>
      <c r="D363" s="257"/>
      <c r="E363" s="350">
        <v>3220</v>
      </c>
      <c r="F363" s="339">
        <v>0.65639999999999998</v>
      </c>
      <c r="G363" s="124"/>
    </row>
    <row r="364" spans="1:7" x14ac:dyDescent="0.2">
      <c r="A364" s="631" t="s">
        <v>2875</v>
      </c>
      <c r="B364" s="631" t="s">
        <v>2690</v>
      </c>
      <c r="C364" s="257" t="s">
        <v>2829</v>
      </c>
      <c r="D364" s="257"/>
      <c r="E364" s="350">
        <v>1238</v>
      </c>
      <c r="F364" s="339">
        <v>1.6838</v>
      </c>
      <c r="G364" s="124"/>
    </row>
    <row r="365" spans="1:7" x14ac:dyDescent="0.2">
      <c r="A365" s="631" t="s">
        <v>2875</v>
      </c>
      <c r="B365" s="631" t="s">
        <v>2690</v>
      </c>
      <c r="C365" s="257" t="s">
        <v>2830</v>
      </c>
      <c r="D365" s="257"/>
      <c r="E365" s="350">
        <v>2763</v>
      </c>
      <c r="F365" s="339">
        <v>1.9810000000000001</v>
      </c>
      <c r="G365" s="124"/>
    </row>
    <row r="366" spans="1:7" x14ac:dyDescent="0.2">
      <c r="A366" s="632" t="s">
        <v>2875</v>
      </c>
      <c r="B366" s="632" t="s">
        <v>2690</v>
      </c>
      <c r="C366" s="634" t="s">
        <v>2831</v>
      </c>
      <c r="D366" s="635"/>
      <c r="E366" s="351">
        <v>13885</v>
      </c>
      <c r="F366" s="344">
        <v>1.016</v>
      </c>
      <c r="G366" s="123">
        <v>4</v>
      </c>
    </row>
    <row r="367" spans="1:7" x14ac:dyDescent="0.2">
      <c r="A367" s="630">
        <v>560078</v>
      </c>
      <c r="B367" s="630" t="s">
        <v>2691</v>
      </c>
      <c r="C367" s="257" t="s">
        <v>2821</v>
      </c>
      <c r="D367" s="257"/>
      <c r="E367" s="349">
        <v>417</v>
      </c>
      <c r="F367" s="339">
        <v>2.8494000000000002</v>
      </c>
      <c r="G367" s="124"/>
    </row>
    <row r="368" spans="1:7" x14ac:dyDescent="0.2">
      <c r="A368" s="631" t="s">
        <v>2875</v>
      </c>
      <c r="B368" s="631" t="s">
        <v>2691</v>
      </c>
      <c r="C368" s="257" t="s">
        <v>2822</v>
      </c>
      <c r="D368" s="257"/>
      <c r="E368" s="349">
        <v>478</v>
      </c>
      <c r="F368" s="339">
        <v>2.4781</v>
      </c>
      <c r="G368" s="124"/>
    </row>
    <row r="369" spans="1:7" x14ac:dyDescent="0.2">
      <c r="A369" s="631" t="s">
        <v>2875</v>
      </c>
      <c r="B369" s="631" t="s">
        <v>2691</v>
      </c>
      <c r="C369" s="257" t="s">
        <v>2823</v>
      </c>
      <c r="D369" s="257"/>
      <c r="E369" s="349">
        <v>1699</v>
      </c>
      <c r="F369" s="339">
        <v>1.9664999999999999</v>
      </c>
      <c r="G369" s="124"/>
    </row>
    <row r="370" spans="1:7" x14ac:dyDescent="0.2">
      <c r="A370" s="631" t="s">
        <v>2875</v>
      </c>
      <c r="B370" s="631" t="s">
        <v>2691</v>
      </c>
      <c r="C370" s="257" t="s">
        <v>2824</v>
      </c>
      <c r="D370" s="257"/>
      <c r="E370" s="349">
        <v>1537</v>
      </c>
      <c r="F370" s="339">
        <v>1.7258</v>
      </c>
      <c r="G370" s="124"/>
    </row>
    <row r="371" spans="1:7" x14ac:dyDescent="0.2">
      <c r="A371" s="631" t="s">
        <v>2875</v>
      </c>
      <c r="B371" s="631" t="s">
        <v>2691</v>
      </c>
      <c r="C371" s="257" t="s">
        <v>2825</v>
      </c>
      <c r="D371" s="257"/>
      <c r="E371" s="349">
        <v>4655</v>
      </c>
      <c r="F371" s="339">
        <v>0.61129999999999995</v>
      </c>
      <c r="G371" s="124"/>
    </row>
    <row r="372" spans="1:7" x14ac:dyDescent="0.2">
      <c r="A372" s="631" t="s">
        <v>2875</v>
      </c>
      <c r="B372" s="631" t="s">
        <v>2691</v>
      </c>
      <c r="C372" s="257" t="s">
        <v>2826</v>
      </c>
      <c r="D372" s="257"/>
      <c r="E372" s="349">
        <v>4437</v>
      </c>
      <c r="F372" s="339">
        <v>0.57189999999999996</v>
      </c>
      <c r="G372" s="124"/>
    </row>
    <row r="373" spans="1:7" x14ac:dyDescent="0.2">
      <c r="A373" s="631" t="s">
        <v>2875</v>
      </c>
      <c r="B373" s="631" t="s">
        <v>2691</v>
      </c>
      <c r="C373" s="257" t="s">
        <v>2827</v>
      </c>
      <c r="D373" s="257"/>
      <c r="E373" s="350">
        <v>15432</v>
      </c>
      <c r="F373" s="339">
        <v>0.52980000000000005</v>
      </c>
      <c r="G373" s="124"/>
    </row>
    <row r="374" spans="1:7" x14ac:dyDescent="0.2">
      <c r="A374" s="631" t="s">
        <v>2875</v>
      </c>
      <c r="B374" s="631" t="s">
        <v>2691</v>
      </c>
      <c r="C374" s="257" t="s">
        <v>2828</v>
      </c>
      <c r="D374" s="257"/>
      <c r="E374" s="350">
        <v>12771</v>
      </c>
      <c r="F374" s="339">
        <v>0.65639999999999998</v>
      </c>
      <c r="G374" s="124"/>
    </row>
    <row r="375" spans="1:7" x14ac:dyDescent="0.2">
      <c r="A375" s="631" t="s">
        <v>2875</v>
      </c>
      <c r="B375" s="631" t="s">
        <v>2691</v>
      </c>
      <c r="C375" s="257" t="s">
        <v>2829</v>
      </c>
      <c r="D375" s="257"/>
      <c r="E375" s="350">
        <v>3926</v>
      </c>
      <c r="F375" s="339">
        <v>1.6838</v>
      </c>
      <c r="G375" s="124"/>
    </row>
    <row r="376" spans="1:7" x14ac:dyDescent="0.2">
      <c r="A376" s="631" t="s">
        <v>2875</v>
      </c>
      <c r="B376" s="631" t="s">
        <v>2691</v>
      </c>
      <c r="C376" s="257" t="s">
        <v>2830</v>
      </c>
      <c r="D376" s="257"/>
      <c r="E376" s="350">
        <v>8143</v>
      </c>
      <c r="F376" s="339">
        <v>1.9810000000000001</v>
      </c>
      <c r="G376" s="124"/>
    </row>
    <row r="377" spans="1:7" x14ac:dyDescent="0.2">
      <c r="A377" s="632" t="s">
        <v>2875</v>
      </c>
      <c r="B377" s="632" t="s">
        <v>2691</v>
      </c>
      <c r="C377" s="634" t="s">
        <v>2831</v>
      </c>
      <c r="D377" s="635"/>
      <c r="E377" s="351">
        <v>53495</v>
      </c>
      <c r="F377" s="344">
        <v>0.99170000000000003</v>
      </c>
      <c r="G377" s="123">
        <v>3</v>
      </c>
    </row>
    <row r="378" spans="1:7" x14ac:dyDescent="0.2">
      <c r="A378" s="630">
        <v>560079</v>
      </c>
      <c r="B378" s="630" t="s">
        <v>2692</v>
      </c>
      <c r="C378" s="257" t="s">
        <v>2821</v>
      </c>
      <c r="D378" s="257"/>
      <c r="E378" s="349">
        <v>193</v>
      </c>
      <c r="F378" s="339">
        <v>2.8494000000000002</v>
      </c>
      <c r="G378" s="124"/>
    </row>
    <row r="379" spans="1:7" x14ac:dyDescent="0.2">
      <c r="A379" s="631" t="s">
        <v>2875</v>
      </c>
      <c r="B379" s="631" t="s">
        <v>2692</v>
      </c>
      <c r="C379" s="257" t="s">
        <v>2822</v>
      </c>
      <c r="D379" s="257"/>
      <c r="E379" s="349">
        <v>185</v>
      </c>
      <c r="F379" s="339">
        <v>2.4781</v>
      </c>
      <c r="G379" s="124"/>
    </row>
    <row r="380" spans="1:7" x14ac:dyDescent="0.2">
      <c r="A380" s="631" t="s">
        <v>2875</v>
      </c>
      <c r="B380" s="631" t="s">
        <v>2692</v>
      </c>
      <c r="C380" s="257" t="s">
        <v>2823</v>
      </c>
      <c r="D380" s="257"/>
      <c r="E380" s="349">
        <v>1265</v>
      </c>
      <c r="F380" s="339">
        <v>1.9664999999999999</v>
      </c>
      <c r="G380" s="124"/>
    </row>
    <row r="381" spans="1:7" x14ac:dyDescent="0.2">
      <c r="A381" s="631" t="s">
        <v>2875</v>
      </c>
      <c r="B381" s="631" t="s">
        <v>2692</v>
      </c>
      <c r="C381" s="257" t="s">
        <v>2824</v>
      </c>
      <c r="D381" s="257"/>
      <c r="E381" s="349">
        <v>1169</v>
      </c>
      <c r="F381" s="339">
        <v>1.7258</v>
      </c>
      <c r="G381" s="124"/>
    </row>
    <row r="382" spans="1:7" x14ac:dyDescent="0.2">
      <c r="A382" s="631" t="s">
        <v>2875</v>
      </c>
      <c r="B382" s="631" t="s">
        <v>2692</v>
      </c>
      <c r="C382" s="257" t="s">
        <v>2825</v>
      </c>
      <c r="D382" s="257"/>
      <c r="E382" s="349">
        <v>3695</v>
      </c>
      <c r="F382" s="339">
        <v>0.61129999999999995</v>
      </c>
      <c r="G382" s="124"/>
    </row>
    <row r="383" spans="1:7" x14ac:dyDescent="0.2">
      <c r="A383" s="631" t="s">
        <v>2875</v>
      </c>
      <c r="B383" s="631" t="s">
        <v>2692</v>
      </c>
      <c r="C383" s="257" t="s">
        <v>2826</v>
      </c>
      <c r="D383" s="257"/>
      <c r="E383" s="349">
        <v>3499</v>
      </c>
      <c r="F383" s="339">
        <v>0.57189999999999996</v>
      </c>
      <c r="G383" s="124"/>
    </row>
    <row r="384" spans="1:7" x14ac:dyDescent="0.2">
      <c r="A384" s="631" t="s">
        <v>2875</v>
      </c>
      <c r="B384" s="631" t="s">
        <v>2692</v>
      </c>
      <c r="C384" s="257" t="s">
        <v>2827</v>
      </c>
      <c r="D384" s="257"/>
      <c r="E384" s="350">
        <v>12603</v>
      </c>
      <c r="F384" s="339">
        <v>0.52980000000000005</v>
      </c>
      <c r="G384" s="124"/>
    </row>
    <row r="385" spans="1:7" x14ac:dyDescent="0.2">
      <c r="A385" s="631" t="s">
        <v>2875</v>
      </c>
      <c r="B385" s="631" t="s">
        <v>2692</v>
      </c>
      <c r="C385" s="257" t="s">
        <v>2828</v>
      </c>
      <c r="D385" s="257"/>
      <c r="E385" s="350">
        <v>10898</v>
      </c>
      <c r="F385" s="339">
        <v>0.65639999999999998</v>
      </c>
      <c r="G385" s="124"/>
    </row>
    <row r="386" spans="1:7" x14ac:dyDescent="0.2">
      <c r="A386" s="631" t="s">
        <v>2875</v>
      </c>
      <c r="B386" s="631" t="s">
        <v>2692</v>
      </c>
      <c r="C386" s="257" t="s">
        <v>2829</v>
      </c>
      <c r="D386" s="257"/>
      <c r="E386" s="350">
        <v>3262</v>
      </c>
      <c r="F386" s="339">
        <v>1.6838</v>
      </c>
      <c r="G386" s="124"/>
    </row>
    <row r="387" spans="1:7" x14ac:dyDescent="0.2">
      <c r="A387" s="631" t="s">
        <v>2875</v>
      </c>
      <c r="B387" s="631" t="s">
        <v>2692</v>
      </c>
      <c r="C387" s="257" t="s">
        <v>2830</v>
      </c>
      <c r="D387" s="257"/>
      <c r="E387" s="350">
        <v>7638</v>
      </c>
      <c r="F387" s="339">
        <v>1.9810000000000001</v>
      </c>
      <c r="G387" s="124"/>
    </row>
    <row r="388" spans="1:7" x14ac:dyDescent="0.2">
      <c r="A388" s="632" t="s">
        <v>2875</v>
      </c>
      <c r="B388" s="632" t="s">
        <v>2692</v>
      </c>
      <c r="C388" s="634" t="s">
        <v>2831</v>
      </c>
      <c r="D388" s="635"/>
      <c r="E388" s="351">
        <v>44407</v>
      </c>
      <c r="F388" s="344">
        <v>0.996</v>
      </c>
      <c r="G388" s="123">
        <v>3</v>
      </c>
    </row>
    <row r="389" spans="1:7" x14ac:dyDescent="0.2">
      <c r="A389" s="630">
        <v>560080</v>
      </c>
      <c r="B389" s="630" t="s">
        <v>2693</v>
      </c>
      <c r="C389" s="257" t="s">
        <v>2821</v>
      </c>
      <c r="D389" s="257"/>
      <c r="E389" s="349">
        <v>163</v>
      </c>
      <c r="F389" s="339">
        <v>2.8494000000000002</v>
      </c>
      <c r="G389" s="124"/>
    </row>
    <row r="390" spans="1:7" x14ac:dyDescent="0.2">
      <c r="A390" s="631" t="s">
        <v>2875</v>
      </c>
      <c r="B390" s="631" t="s">
        <v>2693</v>
      </c>
      <c r="C390" s="257" t="s">
        <v>2822</v>
      </c>
      <c r="D390" s="257"/>
      <c r="E390" s="349">
        <v>151</v>
      </c>
      <c r="F390" s="339">
        <v>2.4781</v>
      </c>
      <c r="G390" s="124"/>
    </row>
    <row r="391" spans="1:7" x14ac:dyDescent="0.2">
      <c r="A391" s="631" t="s">
        <v>2875</v>
      </c>
      <c r="B391" s="631" t="s">
        <v>2693</v>
      </c>
      <c r="C391" s="257" t="s">
        <v>2823</v>
      </c>
      <c r="D391" s="257"/>
      <c r="E391" s="349">
        <v>666</v>
      </c>
      <c r="F391" s="339">
        <v>1.9664999999999999</v>
      </c>
      <c r="G391" s="124"/>
    </row>
    <row r="392" spans="1:7" x14ac:dyDescent="0.2">
      <c r="A392" s="631" t="s">
        <v>2875</v>
      </c>
      <c r="B392" s="631" t="s">
        <v>2693</v>
      </c>
      <c r="C392" s="257" t="s">
        <v>2824</v>
      </c>
      <c r="D392" s="257"/>
      <c r="E392" s="349">
        <v>624</v>
      </c>
      <c r="F392" s="339">
        <v>1.7258</v>
      </c>
      <c r="G392" s="124"/>
    </row>
    <row r="393" spans="1:7" x14ac:dyDescent="0.2">
      <c r="A393" s="631" t="s">
        <v>2875</v>
      </c>
      <c r="B393" s="631" t="s">
        <v>2693</v>
      </c>
      <c r="C393" s="257" t="s">
        <v>2825</v>
      </c>
      <c r="D393" s="257"/>
      <c r="E393" s="349">
        <v>2074</v>
      </c>
      <c r="F393" s="339">
        <v>0.61129999999999995</v>
      </c>
      <c r="G393" s="124"/>
    </row>
    <row r="394" spans="1:7" x14ac:dyDescent="0.2">
      <c r="A394" s="631" t="s">
        <v>2875</v>
      </c>
      <c r="B394" s="631" t="s">
        <v>2693</v>
      </c>
      <c r="C394" s="257" t="s">
        <v>2826</v>
      </c>
      <c r="D394" s="257"/>
      <c r="E394" s="349">
        <v>1826</v>
      </c>
      <c r="F394" s="339">
        <v>0.57189999999999996</v>
      </c>
      <c r="G394" s="124"/>
    </row>
    <row r="395" spans="1:7" x14ac:dyDescent="0.2">
      <c r="A395" s="631" t="s">
        <v>2875</v>
      </c>
      <c r="B395" s="631" t="s">
        <v>2693</v>
      </c>
      <c r="C395" s="257" t="s">
        <v>2827</v>
      </c>
      <c r="D395" s="257"/>
      <c r="E395" s="350">
        <v>7158</v>
      </c>
      <c r="F395" s="339">
        <v>0.52980000000000005</v>
      </c>
      <c r="G395" s="124"/>
    </row>
    <row r="396" spans="1:7" x14ac:dyDescent="0.2">
      <c r="A396" s="631" t="s">
        <v>2875</v>
      </c>
      <c r="B396" s="631" t="s">
        <v>2693</v>
      </c>
      <c r="C396" s="257" t="s">
        <v>2828</v>
      </c>
      <c r="D396" s="257"/>
      <c r="E396" s="350">
        <v>5446</v>
      </c>
      <c r="F396" s="339">
        <v>0.65639999999999998</v>
      </c>
      <c r="G396" s="124"/>
    </row>
    <row r="397" spans="1:7" x14ac:dyDescent="0.2">
      <c r="A397" s="631" t="s">
        <v>2875</v>
      </c>
      <c r="B397" s="631" t="s">
        <v>2693</v>
      </c>
      <c r="C397" s="257" t="s">
        <v>2829</v>
      </c>
      <c r="D397" s="257"/>
      <c r="E397" s="350">
        <v>1972</v>
      </c>
      <c r="F397" s="339">
        <v>1.6838</v>
      </c>
      <c r="G397" s="124"/>
    </row>
    <row r="398" spans="1:7" x14ac:dyDescent="0.2">
      <c r="A398" s="631" t="s">
        <v>2875</v>
      </c>
      <c r="B398" s="631" t="s">
        <v>2693</v>
      </c>
      <c r="C398" s="257" t="s">
        <v>2830</v>
      </c>
      <c r="D398" s="257"/>
      <c r="E398" s="350">
        <v>4106</v>
      </c>
      <c r="F398" s="339">
        <v>1.9810000000000001</v>
      </c>
      <c r="G398" s="124"/>
    </row>
    <row r="399" spans="1:7" x14ac:dyDescent="0.2">
      <c r="A399" s="632" t="s">
        <v>2875</v>
      </c>
      <c r="B399" s="632" t="s">
        <v>2693</v>
      </c>
      <c r="C399" s="634" t="s">
        <v>2831</v>
      </c>
      <c r="D399" s="635"/>
      <c r="E399" s="351">
        <v>24186</v>
      </c>
      <c r="F399" s="344">
        <v>1.0071000000000001</v>
      </c>
      <c r="G399" s="123">
        <v>3</v>
      </c>
    </row>
    <row r="400" spans="1:7" x14ac:dyDescent="0.2">
      <c r="A400" s="630">
        <v>560081</v>
      </c>
      <c r="B400" s="630" t="s">
        <v>2694</v>
      </c>
      <c r="C400" s="257" t="s">
        <v>2821</v>
      </c>
      <c r="D400" s="257"/>
      <c r="E400" s="349">
        <v>309</v>
      </c>
      <c r="F400" s="339">
        <v>2.8494000000000002</v>
      </c>
      <c r="G400" s="124"/>
    </row>
    <row r="401" spans="1:7" x14ac:dyDescent="0.2">
      <c r="A401" s="631" t="s">
        <v>2875</v>
      </c>
      <c r="B401" s="631" t="s">
        <v>2694</v>
      </c>
      <c r="C401" s="257" t="s">
        <v>2822</v>
      </c>
      <c r="D401" s="257"/>
      <c r="E401" s="349">
        <v>309</v>
      </c>
      <c r="F401" s="339">
        <v>2.4781</v>
      </c>
      <c r="G401" s="124"/>
    </row>
    <row r="402" spans="1:7" x14ac:dyDescent="0.2">
      <c r="A402" s="631" t="s">
        <v>2875</v>
      </c>
      <c r="B402" s="631" t="s">
        <v>2694</v>
      </c>
      <c r="C402" s="257" t="s">
        <v>2823</v>
      </c>
      <c r="D402" s="257"/>
      <c r="E402" s="349">
        <v>864</v>
      </c>
      <c r="F402" s="339">
        <v>1.9664999999999999</v>
      </c>
      <c r="G402" s="124"/>
    </row>
    <row r="403" spans="1:7" x14ac:dyDescent="0.2">
      <c r="A403" s="631" t="s">
        <v>2875</v>
      </c>
      <c r="B403" s="631" t="s">
        <v>2694</v>
      </c>
      <c r="C403" s="257" t="s">
        <v>2824</v>
      </c>
      <c r="D403" s="257"/>
      <c r="E403" s="349">
        <v>828</v>
      </c>
      <c r="F403" s="339">
        <v>1.7258</v>
      </c>
      <c r="G403" s="124"/>
    </row>
    <row r="404" spans="1:7" x14ac:dyDescent="0.2">
      <c r="A404" s="631" t="s">
        <v>2875</v>
      </c>
      <c r="B404" s="631" t="s">
        <v>2694</v>
      </c>
      <c r="C404" s="257" t="s">
        <v>2825</v>
      </c>
      <c r="D404" s="257"/>
      <c r="E404" s="349">
        <v>2526</v>
      </c>
      <c r="F404" s="339">
        <v>0.61129999999999995</v>
      </c>
      <c r="G404" s="124"/>
    </row>
    <row r="405" spans="1:7" x14ac:dyDescent="0.2">
      <c r="A405" s="631" t="s">
        <v>2875</v>
      </c>
      <c r="B405" s="631" t="s">
        <v>2694</v>
      </c>
      <c r="C405" s="257" t="s">
        <v>2826</v>
      </c>
      <c r="D405" s="257"/>
      <c r="E405" s="349">
        <v>2488</v>
      </c>
      <c r="F405" s="339">
        <v>0.57189999999999996</v>
      </c>
      <c r="G405" s="124"/>
    </row>
    <row r="406" spans="1:7" x14ac:dyDescent="0.2">
      <c r="A406" s="631" t="s">
        <v>2875</v>
      </c>
      <c r="B406" s="631" t="s">
        <v>2694</v>
      </c>
      <c r="C406" s="257" t="s">
        <v>2827</v>
      </c>
      <c r="D406" s="257"/>
      <c r="E406" s="350">
        <v>7621</v>
      </c>
      <c r="F406" s="339">
        <v>0.52980000000000005</v>
      </c>
      <c r="G406" s="124"/>
    </row>
    <row r="407" spans="1:7" x14ac:dyDescent="0.2">
      <c r="A407" s="631" t="s">
        <v>2875</v>
      </c>
      <c r="B407" s="631" t="s">
        <v>2694</v>
      </c>
      <c r="C407" s="257" t="s">
        <v>2828</v>
      </c>
      <c r="D407" s="257"/>
      <c r="E407" s="350">
        <v>7170</v>
      </c>
      <c r="F407" s="339">
        <v>0.65639999999999998</v>
      </c>
      <c r="G407" s="124"/>
    </row>
    <row r="408" spans="1:7" x14ac:dyDescent="0.2">
      <c r="A408" s="631" t="s">
        <v>2875</v>
      </c>
      <c r="B408" s="631" t="s">
        <v>2694</v>
      </c>
      <c r="C408" s="257" t="s">
        <v>2829</v>
      </c>
      <c r="D408" s="257"/>
      <c r="E408" s="350">
        <v>1992</v>
      </c>
      <c r="F408" s="339">
        <v>1.6838</v>
      </c>
      <c r="G408" s="124"/>
    </row>
    <row r="409" spans="1:7" x14ac:dyDescent="0.2">
      <c r="A409" s="631" t="s">
        <v>2875</v>
      </c>
      <c r="B409" s="631" t="s">
        <v>2694</v>
      </c>
      <c r="C409" s="257" t="s">
        <v>2830</v>
      </c>
      <c r="D409" s="257"/>
      <c r="E409" s="350">
        <v>4730</v>
      </c>
      <c r="F409" s="339">
        <v>1.9810000000000001</v>
      </c>
      <c r="G409" s="124"/>
    </row>
    <row r="410" spans="1:7" x14ac:dyDescent="0.2">
      <c r="A410" s="632" t="s">
        <v>2875</v>
      </c>
      <c r="B410" s="632" t="s">
        <v>2694</v>
      </c>
      <c r="C410" s="634" t="s">
        <v>2831</v>
      </c>
      <c r="D410" s="635"/>
      <c r="E410" s="351">
        <v>28837</v>
      </c>
      <c r="F410" s="344">
        <v>1.0128999999999999</v>
      </c>
      <c r="G410" s="123">
        <v>4</v>
      </c>
    </row>
    <row r="411" spans="1:7" x14ac:dyDescent="0.2">
      <c r="A411" s="630">
        <v>560082</v>
      </c>
      <c r="B411" s="630" t="s">
        <v>2695</v>
      </c>
      <c r="C411" s="257" t="s">
        <v>2821</v>
      </c>
      <c r="D411" s="257"/>
      <c r="E411" s="349">
        <v>116</v>
      </c>
      <c r="F411" s="339">
        <v>2.8494000000000002</v>
      </c>
      <c r="G411" s="124"/>
    </row>
    <row r="412" spans="1:7" x14ac:dyDescent="0.2">
      <c r="A412" s="631" t="s">
        <v>2875</v>
      </c>
      <c r="B412" s="631" t="s">
        <v>2695</v>
      </c>
      <c r="C412" s="257" t="s">
        <v>2822</v>
      </c>
      <c r="D412" s="257"/>
      <c r="E412" s="349">
        <v>102</v>
      </c>
      <c r="F412" s="339">
        <v>2.4781</v>
      </c>
      <c r="G412" s="124"/>
    </row>
    <row r="413" spans="1:7" x14ac:dyDescent="0.2">
      <c r="A413" s="631" t="s">
        <v>2875</v>
      </c>
      <c r="B413" s="631" t="s">
        <v>2695</v>
      </c>
      <c r="C413" s="257" t="s">
        <v>2823</v>
      </c>
      <c r="D413" s="257"/>
      <c r="E413" s="349">
        <v>478</v>
      </c>
      <c r="F413" s="339">
        <v>1.9664999999999999</v>
      </c>
      <c r="G413" s="124"/>
    </row>
    <row r="414" spans="1:7" x14ac:dyDescent="0.2">
      <c r="A414" s="631" t="s">
        <v>2875</v>
      </c>
      <c r="B414" s="631" t="s">
        <v>2695</v>
      </c>
      <c r="C414" s="257" t="s">
        <v>2824</v>
      </c>
      <c r="D414" s="257"/>
      <c r="E414" s="349">
        <v>409</v>
      </c>
      <c r="F414" s="339">
        <v>1.7258</v>
      </c>
      <c r="G414" s="124"/>
    </row>
    <row r="415" spans="1:7" x14ac:dyDescent="0.2">
      <c r="A415" s="631" t="s">
        <v>2875</v>
      </c>
      <c r="B415" s="631" t="s">
        <v>2695</v>
      </c>
      <c r="C415" s="257" t="s">
        <v>2825</v>
      </c>
      <c r="D415" s="257"/>
      <c r="E415" s="349">
        <v>1514</v>
      </c>
      <c r="F415" s="339">
        <v>0.61129999999999995</v>
      </c>
      <c r="G415" s="124"/>
    </row>
    <row r="416" spans="1:7" x14ac:dyDescent="0.2">
      <c r="A416" s="631" t="s">
        <v>2875</v>
      </c>
      <c r="B416" s="631" t="s">
        <v>2695</v>
      </c>
      <c r="C416" s="257" t="s">
        <v>2826</v>
      </c>
      <c r="D416" s="257"/>
      <c r="E416" s="349">
        <v>1421</v>
      </c>
      <c r="F416" s="339">
        <v>0.57189999999999996</v>
      </c>
      <c r="G416" s="124"/>
    </row>
    <row r="417" spans="1:7" x14ac:dyDescent="0.2">
      <c r="A417" s="631" t="s">
        <v>2875</v>
      </c>
      <c r="B417" s="631" t="s">
        <v>2695</v>
      </c>
      <c r="C417" s="257" t="s">
        <v>2827</v>
      </c>
      <c r="D417" s="257"/>
      <c r="E417" s="350">
        <v>6008</v>
      </c>
      <c r="F417" s="339">
        <v>0.52980000000000005</v>
      </c>
      <c r="G417" s="124"/>
    </row>
    <row r="418" spans="1:7" x14ac:dyDescent="0.2">
      <c r="A418" s="631" t="s">
        <v>2875</v>
      </c>
      <c r="B418" s="631" t="s">
        <v>2695</v>
      </c>
      <c r="C418" s="257" t="s">
        <v>2828</v>
      </c>
      <c r="D418" s="257"/>
      <c r="E418" s="350">
        <v>4586</v>
      </c>
      <c r="F418" s="339">
        <v>0.65639999999999998</v>
      </c>
      <c r="G418" s="124"/>
    </row>
    <row r="419" spans="1:7" x14ac:dyDescent="0.2">
      <c r="A419" s="631" t="s">
        <v>2875</v>
      </c>
      <c r="B419" s="631" t="s">
        <v>2695</v>
      </c>
      <c r="C419" s="257" t="s">
        <v>2829</v>
      </c>
      <c r="D419" s="257"/>
      <c r="E419" s="350">
        <v>1770</v>
      </c>
      <c r="F419" s="339">
        <v>1.6838</v>
      </c>
      <c r="G419" s="124"/>
    </row>
    <row r="420" spans="1:7" x14ac:dyDescent="0.2">
      <c r="A420" s="631" t="s">
        <v>2875</v>
      </c>
      <c r="B420" s="631" t="s">
        <v>2695</v>
      </c>
      <c r="C420" s="257" t="s">
        <v>2830</v>
      </c>
      <c r="D420" s="257"/>
      <c r="E420" s="350">
        <v>3741</v>
      </c>
      <c r="F420" s="339">
        <v>1.9810000000000001</v>
      </c>
      <c r="G420" s="124"/>
    </row>
    <row r="421" spans="1:7" x14ac:dyDescent="0.2">
      <c r="A421" s="632" t="s">
        <v>2875</v>
      </c>
      <c r="B421" s="632" t="s">
        <v>2695</v>
      </c>
      <c r="C421" s="634" t="s">
        <v>2831</v>
      </c>
      <c r="D421" s="635"/>
      <c r="E421" s="351">
        <v>20145</v>
      </c>
      <c r="F421" s="344">
        <v>1.0202</v>
      </c>
      <c r="G421" s="123">
        <v>4</v>
      </c>
    </row>
    <row r="422" spans="1:7" x14ac:dyDescent="0.2">
      <c r="A422" s="630">
        <v>560083</v>
      </c>
      <c r="B422" s="630" t="s">
        <v>2696</v>
      </c>
      <c r="C422" s="257" t="s">
        <v>2821</v>
      </c>
      <c r="D422" s="257"/>
      <c r="E422" s="349">
        <v>107</v>
      </c>
      <c r="F422" s="339">
        <v>2.8494000000000002</v>
      </c>
      <c r="G422" s="124"/>
    </row>
    <row r="423" spans="1:7" x14ac:dyDescent="0.2">
      <c r="A423" s="631" t="s">
        <v>2875</v>
      </c>
      <c r="B423" s="631" t="s">
        <v>2696</v>
      </c>
      <c r="C423" s="257" t="s">
        <v>2822</v>
      </c>
      <c r="D423" s="257"/>
      <c r="E423" s="349">
        <v>113</v>
      </c>
      <c r="F423" s="339">
        <v>2.4781</v>
      </c>
      <c r="G423" s="124"/>
    </row>
    <row r="424" spans="1:7" x14ac:dyDescent="0.2">
      <c r="A424" s="631" t="s">
        <v>2875</v>
      </c>
      <c r="B424" s="631" t="s">
        <v>2696</v>
      </c>
      <c r="C424" s="257" t="s">
        <v>2823</v>
      </c>
      <c r="D424" s="257"/>
      <c r="E424" s="349">
        <v>406</v>
      </c>
      <c r="F424" s="339">
        <v>1.9664999999999999</v>
      </c>
      <c r="G424" s="124"/>
    </row>
    <row r="425" spans="1:7" x14ac:dyDescent="0.2">
      <c r="A425" s="631" t="s">
        <v>2875</v>
      </c>
      <c r="B425" s="631" t="s">
        <v>2696</v>
      </c>
      <c r="C425" s="257" t="s">
        <v>2824</v>
      </c>
      <c r="D425" s="257"/>
      <c r="E425" s="349">
        <v>357</v>
      </c>
      <c r="F425" s="339">
        <v>1.7258</v>
      </c>
      <c r="G425" s="124"/>
    </row>
    <row r="426" spans="1:7" x14ac:dyDescent="0.2">
      <c r="A426" s="631" t="s">
        <v>2875</v>
      </c>
      <c r="B426" s="631" t="s">
        <v>2696</v>
      </c>
      <c r="C426" s="257" t="s">
        <v>2825</v>
      </c>
      <c r="D426" s="257"/>
      <c r="E426" s="349">
        <v>1223</v>
      </c>
      <c r="F426" s="339">
        <v>0.61129999999999995</v>
      </c>
      <c r="G426" s="124"/>
    </row>
    <row r="427" spans="1:7" x14ac:dyDescent="0.2">
      <c r="A427" s="631" t="s">
        <v>2875</v>
      </c>
      <c r="B427" s="631" t="s">
        <v>2696</v>
      </c>
      <c r="C427" s="257" t="s">
        <v>2826</v>
      </c>
      <c r="D427" s="257"/>
      <c r="E427" s="349">
        <v>1172</v>
      </c>
      <c r="F427" s="339">
        <v>0.57189999999999996</v>
      </c>
      <c r="G427" s="124"/>
    </row>
    <row r="428" spans="1:7" x14ac:dyDescent="0.2">
      <c r="A428" s="631" t="s">
        <v>2875</v>
      </c>
      <c r="B428" s="631" t="s">
        <v>2696</v>
      </c>
      <c r="C428" s="257" t="s">
        <v>2827</v>
      </c>
      <c r="D428" s="257"/>
      <c r="E428" s="350">
        <v>4987</v>
      </c>
      <c r="F428" s="339">
        <v>0.52980000000000005</v>
      </c>
      <c r="G428" s="124"/>
    </row>
    <row r="429" spans="1:7" x14ac:dyDescent="0.2">
      <c r="A429" s="631" t="s">
        <v>2875</v>
      </c>
      <c r="B429" s="631" t="s">
        <v>2696</v>
      </c>
      <c r="C429" s="257" t="s">
        <v>2828</v>
      </c>
      <c r="D429" s="257"/>
      <c r="E429" s="350">
        <v>3921</v>
      </c>
      <c r="F429" s="339">
        <v>0.65639999999999998</v>
      </c>
      <c r="G429" s="124"/>
    </row>
    <row r="430" spans="1:7" x14ac:dyDescent="0.2">
      <c r="A430" s="631" t="s">
        <v>2875</v>
      </c>
      <c r="B430" s="631" t="s">
        <v>2696</v>
      </c>
      <c r="C430" s="257" t="s">
        <v>2829</v>
      </c>
      <c r="D430" s="257"/>
      <c r="E430" s="350">
        <v>1750</v>
      </c>
      <c r="F430" s="339">
        <v>1.6838</v>
      </c>
      <c r="G430" s="124"/>
    </row>
    <row r="431" spans="1:7" x14ac:dyDescent="0.2">
      <c r="A431" s="631" t="s">
        <v>2875</v>
      </c>
      <c r="B431" s="631" t="s">
        <v>2696</v>
      </c>
      <c r="C431" s="257" t="s">
        <v>2830</v>
      </c>
      <c r="D431" s="257"/>
      <c r="E431" s="350">
        <v>3749</v>
      </c>
      <c r="F431" s="339">
        <v>1.9810000000000001</v>
      </c>
      <c r="G431" s="124"/>
    </row>
    <row r="432" spans="1:7" x14ac:dyDescent="0.2">
      <c r="A432" s="632" t="s">
        <v>2875</v>
      </c>
      <c r="B432" s="632" t="s">
        <v>2696</v>
      </c>
      <c r="C432" s="634" t="s">
        <v>2831</v>
      </c>
      <c r="D432" s="635"/>
      <c r="E432" s="351">
        <v>17785</v>
      </c>
      <c r="F432" s="344">
        <v>1.0687</v>
      </c>
      <c r="G432" s="123">
        <v>6</v>
      </c>
    </row>
    <row r="433" spans="1:7" x14ac:dyDescent="0.2">
      <c r="A433" s="630">
        <v>560084</v>
      </c>
      <c r="B433" s="630" t="s">
        <v>2832</v>
      </c>
      <c r="C433" s="257" t="s">
        <v>2821</v>
      </c>
      <c r="D433" s="257"/>
      <c r="E433" s="349">
        <v>85</v>
      </c>
      <c r="F433" s="339">
        <v>2.8494000000000002</v>
      </c>
      <c r="G433" s="124"/>
    </row>
    <row r="434" spans="1:7" x14ac:dyDescent="0.2">
      <c r="A434" s="631" t="s">
        <v>2875</v>
      </c>
      <c r="B434" s="631" t="s">
        <v>2832</v>
      </c>
      <c r="C434" s="257" t="s">
        <v>2822</v>
      </c>
      <c r="D434" s="257"/>
      <c r="E434" s="349">
        <v>95</v>
      </c>
      <c r="F434" s="339">
        <v>2.4781</v>
      </c>
      <c r="G434" s="124"/>
    </row>
    <row r="435" spans="1:7" x14ac:dyDescent="0.2">
      <c r="A435" s="631" t="s">
        <v>2875</v>
      </c>
      <c r="B435" s="631" t="s">
        <v>2832</v>
      </c>
      <c r="C435" s="257" t="s">
        <v>2823</v>
      </c>
      <c r="D435" s="257"/>
      <c r="E435" s="349">
        <v>905</v>
      </c>
      <c r="F435" s="339">
        <v>1.9664999999999999</v>
      </c>
      <c r="G435" s="124"/>
    </row>
    <row r="436" spans="1:7" x14ac:dyDescent="0.2">
      <c r="A436" s="631" t="s">
        <v>2875</v>
      </c>
      <c r="B436" s="631" t="s">
        <v>2832</v>
      </c>
      <c r="C436" s="257" t="s">
        <v>2824</v>
      </c>
      <c r="D436" s="257"/>
      <c r="E436" s="349">
        <v>830</v>
      </c>
      <c r="F436" s="339">
        <v>1.7258</v>
      </c>
      <c r="G436" s="124"/>
    </row>
    <row r="437" spans="1:7" x14ac:dyDescent="0.2">
      <c r="A437" s="631" t="s">
        <v>2875</v>
      </c>
      <c r="B437" s="631" t="s">
        <v>2832</v>
      </c>
      <c r="C437" s="257" t="s">
        <v>2825</v>
      </c>
      <c r="D437" s="257"/>
      <c r="E437" s="349">
        <v>2669</v>
      </c>
      <c r="F437" s="339">
        <v>0.61129999999999995</v>
      </c>
      <c r="G437" s="124"/>
    </row>
    <row r="438" spans="1:7" x14ac:dyDescent="0.2">
      <c r="A438" s="631" t="s">
        <v>2875</v>
      </c>
      <c r="B438" s="631" t="s">
        <v>2832</v>
      </c>
      <c r="C438" s="257" t="s">
        <v>2826</v>
      </c>
      <c r="D438" s="257"/>
      <c r="E438" s="349">
        <v>2620</v>
      </c>
      <c r="F438" s="339">
        <v>0.57189999999999996</v>
      </c>
      <c r="G438" s="124"/>
    </row>
    <row r="439" spans="1:7" x14ac:dyDescent="0.2">
      <c r="A439" s="631" t="s">
        <v>2875</v>
      </c>
      <c r="B439" s="631" t="s">
        <v>2832</v>
      </c>
      <c r="C439" s="257" t="s">
        <v>2827</v>
      </c>
      <c r="D439" s="257"/>
      <c r="E439" s="350">
        <v>7670</v>
      </c>
      <c r="F439" s="339">
        <v>0.52980000000000005</v>
      </c>
      <c r="G439" s="124"/>
    </row>
    <row r="440" spans="1:7" x14ac:dyDescent="0.2">
      <c r="A440" s="631" t="s">
        <v>2875</v>
      </c>
      <c r="B440" s="631" t="s">
        <v>2832</v>
      </c>
      <c r="C440" s="257" t="s">
        <v>2828</v>
      </c>
      <c r="D440" s="257"/>
      <c r="E440" s="350">
        <v>7657</v>
      </c>
      <c r="F440" s="339">
        <v>0.65639999999999998</v>
      </c>
      <c r="G440" s="124"/>
    </row>
    <row r="441" spans="1:7" x14ac:dyDescent="0.2">
      <c r="A441" s="631" t="s">
        <v>2875</v>
      </c>
      <c r="B441" s="631" t="s">
        <v>2832</v>
      </c>
      <c r="C441" s="257" t="s">
        <v>2829</v>
      </c>
      <c r="D441" s="257"/>
      <c r="E441" s="350">
        <v>1736</v>
      </c>
      <c r="F441" s="339">
        <v>1.6838</v>
      </c>
      <c r="G441" s="124"/>
    </row>
    <row r="442" spans="1:7" x14ac:dyDescent="0.2">
      <c r="A442" s="631" t="s">
        <v>2875</v>
      </c>
      <c r="B442" s="631" t="s">
        <v>2832</v>
      </c>
      <c r="C442" s="257" t="s">
        <v>2830</v>
      </c>
      <c r="D442" s="257"/>
      <c r="E442" s="350">
        <v>4227</v>
      </c>
      <c r="F442" s="339">
        <v>1.9810000000000001</v>
      </c>
      <c r="G442" s="124"/>
    </row>
    <row r="443" spans="1:7" x14ac:dyDescent="0.2">
      <c r="A443" s="632" t="s">
        <v>2875</v>
      </c>
      <c r="B443" s="632" t="s">
        <v>2832</v>
      </c>
      <c r="C443" s="634" t="s">
        <v>2831</v>
      </c>
      <c r="D443" s="635"/>
      <c r="E443" s="351">
        <v>28494</v>
      </c>
      <c r="F443" s="344">
        <v>0.95479999999999998</v>
      </c>
      <c r="G443" s="123">
        <v>1</v>
      </c>
    </row>
    <row r="444" spans="1:7" x14ac:dyDescent="0.2">
      <c r="E444" s="325"/>
      <c r="F444" s="107"/>
    </row>
    <row r="445" spans="1:7" x14ac:dyDescent="0.2">
      <c r="E445" s="325"/>
      <c r="F445" s="107"/>
    </row>
    <row r="446" spans="1:7" x14ac:dyDescent="0.2">
      <c r="E446" s="325"/>
      <c r="F446" s="107"/>
    </row>
    <row r="447" spans="1:7" x14ac:dyDescent="0.2">
      <c r="E447" s="325"/>
      <c r="F447" s="107"/>
    </row>
    <row r="448" spans="1:7" x14ac:dyDescent="0.2">
      <c r="E448" s="325"/>
      <c r="F448" s="107"/>
    </row>
    <row r="449" spans="5:6" x14ac:dyDescent="0.2">
      <c r="E449" s="325"/>
      <c r="F449" s="107"/>
    </row>
    <row r="450" spans="5:6" x14ac:dyDescent="0.2">
      <c r="E450" s="325"/>
      <c r="F450" s="107"/>
    </row>
    <row r="451" spans="5:6" x14ac:dyDescent="0.2">
      <c r="E451" s="325"/>
      <c r="F451" s="107"/>
    </row>
    <row r="452" spans="5:6" x14ac:dyDescent="0.2">
      <c r="E452" s="325"/>
      <c r="F452" s="107"/>
    </row>
    <row r="453" spans="5:6" x14ac:dyDescent="0.2">
      <c r="E453" s="325"/>
      <c r="F453" s="107"/>
    </row>
    <row r="454" spans="5:6" x14ac:dyDescent="0.2">
      <c r="E454" s="325"/>
      <c r="F454" s="107"/>
    </row>
    <row r="455" spans="5:6" x14ac:dyDescent="0.2">
      <c r="E455" s="325"/>
      <c r="F455" s="107"/>
    </row>
    <row r="456" spans="5:6" x14ac:dyDescent="0.2">
      <c r="E456" s="325"/>
      <c r="F456" s="107"/>
    </row>
    <row r="457" spans="5:6" x14ac:dyDescent="0.2">
      <c r="E457" s="325"/>
      <c r="F457" s="107"/>
    </row>
    <row r="458" spans="5:6" x14ac:dyDescent="0.2">
      <c r="E458" s="325"/>
      <c r="F458" s="107"/>
    </row>
    <row r="459" spans="5:6" x14ac:dyDescent="0.2">
      <c r="E459" s="325"/>
      <c r="F459" s="107"/>
    </row>
    <row r="460" spans="5:6" x14ac:dyDescent="0.2">
      <c r="E460" s="325"/>
      <c r="F460" s="107"/>
    </row>
    <row r="461" spans="5:6" x14ac:dyDescent="0.2">
      <c r="E461" s="325"/>
      <c r="F461" s="107"/>
    </row>
    <row r="462" spans="5:6" x14ac:dyDescent="0.2">
      <c r="E462" s="325"/>
      <c r="F462" s="107"/>
    </row>
    <row r="463" spans="5:6" x14ac:dyDescent="0.2">
      <c r="E463" s="325"/>
      <c r="F463" s="107"/>
    </row>
    <row r="464" spans="5:6" x14ac:dyDescent="0.2">
      <c r="E464" s="325"/>
      <c r="F464" s="107"/>
    </row>
    <row r="465" spans="5:6" x14ac:dyDescent="0.2">
      <c r="E465" s="325"/>
      <c r="F465" s="107"/>
    </row>
    <row r="466" spans="5:6" x14ac:dyDescent="0.2">
      <c r="E466" s="325"/>
      <c r="F466" s="107"/>
    </row>
    <row r="467" spans="5:6" x14ac:dyDescent="0.2">
      <c r="E467" s="325"/>
      <c r="F467" s="107"/>
    </row>
    <row r="468" spans="5:6" x14ac:dyDescent="0.2">
      <c r="E468" s="325"/>
      <c r="F468" s="107"/>
    </row>
    <row r="469" spans="5:6" x14ac:dyDescent="0.2">
      <c r="E469" s="325"/>
      <c r="F469" s="107"/>
    </row>
    <row r="470" spans="5:6" x14ac:dyDescent="0.2">
      <c r="E470" s="325"/>
      <c r="F470" s="107"/>
    </row>
    <row r="471" spans="5:6" x14ac:dyDescent="0.2">
      <c r="E471" s="325"/>
      <c r="F471" s="107"/>
    </row>
    <row r="472" spans="5:6" x14ac:dyDescent="0.2">
      <c r="E472" s="325"/>
      <c r="F472" s="107"/>
    </row>
    <row r="473" spans="5:6" x14ac:dyDescent="0.2">
      <c r="E473" s="325"/>
      <c r="F473" s="107"/>
    </row>
    <row r="474" spans="5:6" x14ac:dyDescent="0.2">
      <c r="E474" s="325"/>
      <c r="F474" s="107"/>
    </row>
    <row r="475" spans="5:6" x14ac:dyDescent="0.2">
      <c r="E475" s="325"/>
      <c r="F475" s="107"/>
    </row>
    <row r="476" spans="5:6" x14ac:dyDescent="0.2">
      <c r="E476" s="325"/>
      <c r="F476" s="107"/>
    </row>
    <row r="477" spans="5:6" x14ac:dyDescent="0.2">
      <c r="E477" s="325"/>
      <c r="F477" s="107"/>
    </row>
    <row r="478" spans="5:6" x14ac:dyDescent="0.2">
      <c r="E478" s="325"/>
      <c r="F478" s="107"/>
    </row>
    <row r="479" spans="5:6" x14ac:dyDescent="0.2">
      <c r="E479" s="325"/>
      <c r="F479" s="107"/>
    </row>
    <row r="480" spans="5:6" x14ac:dyDescent="0.2">
      <c r="E480" s="325"/>
      <c r="F480" s="107"/>
    </row>
    <row r="481" spans="5:6" x14ac:dyDescent="0.2">
      <c r="E481" s="325"/>
      <c r="F481" s="107"/>
    </row>
    <row r="482" spans="5:6" x14ac:dyDescent="0.2">
      <c r="E482" s="325"/>
      <c r="F482" s="107"/>
    </row>
    <row r="483" spans="5:6" x14ac:dyDescent="0.2">
      <c r="E483" s="325"/>
      <c r="F483" s="107"/>
    </row>
    <row r="484" spans="5:6" x14ac:dyDescent="0.2">
      <c r="E484" s="325"/>
      <c r="F484" s="107"/>
    </row>
    <row r="485" spans="5:6" x14ac:dyDescent="0.2">
      <c r="E485" s="325"/>
      <c r="F485" s="107"/>
    </row>
    <row r="486" spans="5:6" x14ac:dyDescent="0.2">
      <c r="E486" s="325"/>
      <c r="F486" s="107"/>
    </row>
    <row r="487" spans="5:6" x14ac:dyDescent="0.2">
      <c r="E487" s="325"/>
      <c r="F487" s="107"/>
    </row>
    <row r="488" spans="5:6" x14ac:dyDescent="0.2">
      <c r="E488" s="325"/>
      <c r="F488" s="107"/>
    </row>
    <row r="489" spans="5:6" x14ac:dyDescent="0.2">
      <c r="E489" s="325"/>
      <c r="F489" s="107"/>
    </row>
    <row r="490" spans="5:6" x14ac:dyDescent="0.2">
      <c r="E490" s="325"/>
      <c r="F490" s="107"/>
    </row>
    <row r="491" spans="5:6" x14ac:dyDescent="0.2">
      <c r="E491" s="325"/>
      <c r="F491" s="107"/>
    </row>
    <row r="492" spans="5:6" x14ac:dyDescent="0.2">
      <c r="E492" s="325"/>
      <c r="F492" s="107"/>
    </row>
    <row r="493" spans="5:6" x14ac:dyDescent="0.2">
      <c r="E493" s="325"/>
      <c r="F493" s="107"/>
    </row>
    <row r="494" spans="5:6" x14ac:dyDescent="0.2">
      <c r="E494" s="325"/>
      <c r="F494" s="107"/>
    </row>
    <row r="495" spans="5:6" x14ac:dyDescent="0.2">
      <c r="E495" s="325"/>
      <c r="F495" s="107"/>
    </row>
    <row r="496" spans="5:6" x14ac:dyDescent="0.2">
      <c r="E496" s="325"/>
      <c r="F496" s="107"/>
    </row>
    <row r="497" spans="5:6" x14ac:dyDescent="0.2">
      <c r="E497" s="325"/>
      <c r="F497" s="107"/>
    </row>
    <row r="498" spans="5:6" x14ac:dyDescent="0.2">
      <c r="E498" s="325"/>
      <c r="F498" s="107"/>
    </row>
    <row r="499" spans="5:6" x14ac:dyDescent="0.2">
      <c r="E499" s="325"/>
      <c r="F499" s="107"/>
    </row>
  </sheetData>
  <mergeCells count="123">
    <mergeCell ref="A422:A432"/>
    <mergeCell ref="B422:B432"/>
    <mergeCell ref="C432:D432"/>
    <mergeCell ref="A433:A443"/>
    <mergeCell ref="B433:B443"/>
    <mergeCell ref="C443:D443"/>
    <mergeCell ref="A400:A410"/>
    <mergeCell ref="B400:B410"/>
    <mergeCell ref="C410:D410"/>
    <mergeCell ref="A411:A421"/>
    <mergeCell ref="B411:B421"/>
    <mergeCell ref="C421:D421"/>
    <mergeCell ref="A378:A388"/>
    <mergeCell ref="B378:B388"/>
    <mergeCell ref="C388:D388"/>
    <mergeCell ref="A389:A399"/>
    <mergeCell ref="B389:B399"/>
    <mergeCell ref="C399:D399"/>
    <mergeCell ref="A356:A366"/>
    <mergeCell ref="B356:B366"/>
    <mergeCell ref="C366:D366"/>
    <mergeCell ref="A367:A377"/>
    <mergeCell ref="B367:B377"/>
    <mergeCell ref="C377:D377"/>
    <mergeCell ref="A334:A344"/>
    <mergeCell ref="B334:B344"/>
    <mergeCell ref="C344:D344"/>
    <mergeCell ref="A345:A355"/>
    <mergeCell ref="B345:B355"/>
    <mergeCell ref="C355:D355"/>
    <mergeCell ref="A312:A322"/>
    <mergeCell ref="B312:B322"/>
    <mergeCell ref="C322:D322"/>
    <mergeCell ref="A323:A333"/>
    <mergeCell ref="B323:B333"/>
    <mergeCell ref="C333:D333"/>
    <mergeCell ref="A290:A300"/>
    <mergeCell ref="B290:B300"/>
    <mergeCell ref="C300:D300"/>
    <mergeCell ref="A301:A311"/>
    <mergeCell ref="B301:B311"/>
    <mergeCell ref="C311:D311"/>
    <mergeCell ref="A268:A278"/>
    <mergeCell ref="B268:B278"/>
    <mergeCell ref="C278:D278"/>
    <mergeCell ref="A279:A289"/>
    <mergeCell ref="B279:B289"/>
    <mergeCell ref="C289:D289"/>
    <mergeCell ref="A246:A256"/>
    <mergeCell ref="B246:B256"/>
    <mergeCell ref="C256:D256"/>
    <mergeCell ref="A257:A267"/>
    <mergeCell ref="B257:B267"/>
    <mergeCell ref="C267:D267"/>
    <mergeCell ref="A224:A234"/>
    <mergeCell ref="B224:B234"/>
    <mergeCell ref="C234:D234"/>
    <mergeCell ref="A235:A245"/>
    <mergeCell ref="B235:B245"/>
    <mergeCell ref="C245:D245"/>
    <mergeCell ref="A202:A212"/>
    <mergeCell ref="B202:B212"/>
    <mergeCell ref="C212:D212"/>
    <mergeCell ref="A213:A223"/>
    <mergeCell ref="B213:B223"/>
    <mergeCell ref="C223:D223"/>
    <mergeCell ref="A180:A190"/>
    <mergeCell ref="B180:B190"/>
    <mergeCell ref="C190:D190"/>
    <mergeCell ref="A191:A201"/>
    <mergeCell ref="B191:B201"/>
    <mergeCell ref="C201:D201"/>
    <mergeCell ref="A158:A168"/>
    <mergeCell ref="B158:B168"/>
    <mergeCell ref="C168:D168"/>
    <mergeCell ref="A169:A179"/>
    <mergeCell ref="B169:B179"/>
    <mergeCell ref="C179:D179"/>
    <mergeCell ref="A136:A146"/>
    <mergeCell ref="B136:B146"/>
    <mergeCell ref="C146:D146"/>
    <mergeCell ref="A147:A157"/>
    <mergeCell ref="B147:B157"/>
    <mergeCell ref="C157:D157"/>
    <mergeCell ref="A114:A124"/>
    <mergeCell ref="B114:B124"/>
    <mergeCell ref="C124:D124"/>
    <mergeCell ref="A125:A135"/>
    <mergeCell ref="B125:B135"/>
    <mergeCell ref="C135:D135"/>
    <mergeCell ref="A92:A102"/>
    <mergeCell ref="B92:B102"/>
    <mergeCell ref="C102:D102"/>
    <mergeCell ref="A103:A113"/>
    <mergeCell ref="B103:B113"/>
    <mergeCell ref="C113:D113"/>
    <mergeCell ref="A70:A80"/>
    <mergeCell ref="B70:B80"/>
    <mergeCell ref="C80:D80"/>
    <mergeCell ref="A81:A91"/>
    <mergeCell ref="B81:B91"/>
    <mergeCell ref="C91:D91"/>
    <mergeCell ref="A48:A58"/>
    <mergeCell ref="B48:B58"/>
    <mergeCell ref="C58:D58"/>
    <mergeCell ref="A59:A69"/>
    <mergeCell ref="B59:B69"/>
    <mergeCell ref="C69:D69"/>
    <mergeCell ref="B4:B14"/>
    <mergeCell ref="A4:A14"/>
    <mergeCell ref="A2:G2"/>
    <mergeCell ref="E1:G1"/>
    <mergeCell ref="A26:A36"/>
    <mergeCell ref="B26:B36"/>
    <mergeCell ref="C36:D36"/>
    <mergeCell ref="A37:A47"/>
    <mergeCell ref="B37:B47"/>
    <mergeCell ref="C47:D47"/>
    <mergeCell ref="A15:A25"/>
    <mergeCell ref="B15:B25"/>
    <mergeCell ref="C3:D3"/>
    <mergeCell ref="C14:D14"/>
    <mergeCell ref="C25:D25"/>
  </mergeCells>
  <phoneticPr fontId="7" type="noConversion"/>
  <pageMargins left="0.74803149606299213" right="0.74803149606299213" top="0.59055118110236227" bottom="0.39370078740157483" header="0.51181102362204722" footer="0.51181102362204722"/>
  <pageSetup paperSize="9" scale="80" orientation="portrait" verticalDpi="0" r:id="rId1"/>
  <headerFooter alignWithMargins="0"/>
  <rowBreaks count="6" manualBreakCount="6">
    <brk id="58" max="16383" man="1"/>
    <brk id="124" max="16383" man="1"/>
    <brk id="190" max="16383" man="1"/>
    <brk id="256" max="16383" man="1"/>
    <brk id="322" max="16383" man="1"/>
    <brk id="38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13"/>
  <sheetViews>
    <sheetView view="pageBreakPreview" zoomScale="160" zoomScaleNormal="100" zoomScaleSheetLayoutView="160" workbookViewId="0">
      <selection activeCell="B1" sqref="B1:C1"/>
    </sheetView>
  </sheetViews>
  <sheetFormatPr defaultColWidth="9.140625" defaultRowHeight="15" x14ac:dyDescent="0.2"/>
  <cols>
    <col min="1" max="1" width="35.42578125" style="14" customWidth="1"/>
    <col min="2" max="2" width="10" style="14" customWidth="1"/>
    <col min="3" max="3" width="19.7109375" style="14" customWidth="1"/>
    <col min="4" max="4" width="9.140625" style="14"/>
    <col min="5" max="5" width="15.42578125" style="14" customWidth="1"/>
    <col min="6" max="16384" width="9.140625" style="14"/>
  </cols>
  <sheetData>
    <row r="1" spans="1:5" ht="64.5" customHeight="1" x14ac:dyDescent="0.2">
      <c r="A1" s="323"/>
      <c r="B1" s="639" t="s">
        <v>3251</v>
      </c>
      <c r="C1" s="639"/>
    </row>
    <row r="2" spans="1:5" ht="65.25" customHeight="1" x14ac:dyDescent="0.2">
      <c r="A2" s="638" t="s">
        <v>2714</v>
      </c>
      <c r="B2" s="638"/>
      <c r="C2" s="638"/>
    </row>
    <row r="3" spans="1:5" ht="38.25" customHeight="1" x14ac:dyDescent="0.2">
      <c r="A3" s="19" t="s">
        <v>1051</v>
      </c>
      <c r="B3" s="19" t="s">
        <v>1103</v>
      </c>
      <c r="C3" s="254" t="s">
        <v>860</v>
      </c>
      <c r="E3" s="253"/>
    </row>
    <row r="4" spans="1:5" x14ac:dyDescent="0.2">
      <c r="A4" s="144" t="s">
        <v>1026</v>
      </c>
      <c r="B4" s="145" t="s">
        <v>1104</v>
      </c>
      <c r="C4" s="252">
        <v>2.8494000000000002</v>
      </c>
      <c r="E4" s="253"/>
    </row>
    <row r="5" spans="1:5" x14ac:dyDescent="0.2">
      <c r="A5" s="144" t="s">
        <v>1026</v>
      </c>
      <c r="B5" s="145" t="s">
        <v>1105</v>
      </c>
      <c r="C5" s="252">
        <v>2.4781</v>
      </c>
      <c r="E5" s="253"/>
    </row>
    <row r="6" spans="1:5" x14ac:dyDescent="0.2">
      <c r="A6" s="146" t="s">
        <v>1006</v>
      </c>
      <c r="B6" s="145" t="s">
        <v>1104</v>
      </c>
      <c r="C6" s="252">
        <v>1.9664999999999999</v>
      </c>
      <c r="E6" s="253"/>
    </row>
    <row r="7" spans="1:5" x14ac:dyDescent="0.2">
      <c r="A7" s="146" t="s">
        <v>1006</v>
      </c>
      <c r="B7" s="145" t="s">
        <v>1105</v>
      </c>
      <c r="C7" s="252">
        <v>1.7258</v>
      </c>
      <c r="E7" s="253"/>
    </row>
    <row r="8" spans="1:5" x14ac:dyDescent="0.2">
      <c r="A8" s="146" t="s">
        <v>1106</v>
      </c>
      <c r="B8" s="145" t="s">
        <v>1104</v>
      </c>
      <c r="C8" s="252">
        <v>0.61129999999999995</v>
      </c>
      <c r="E8" s="253"/>
    </row>
    <row r="9" spans="1:5" x14ac:dyDescent="0.2">
      <c r="A9" s="146" t="s">
        <v>1106</v>
      </c>
      <c r="B9" s="145" t="s">
        <v>1105</v>
      </c>
      <c r="C9" s="252">
        <v>0.57189999999999996</v>
      </c>
      <c r="E9" s="253"/>
    </row>
    <row r="10" spans="1:5" x14ac:dyDescent="0.2">
      <c r="A10" s="146" t="s">
        <v>1007</v>
      </c>
      <c r="B10" s="145" t="s">
        <v>1104</v>
      </c>
      <c r="C10" s="252">
        <v>0.52980000000000005</v>
      </c>
      <c r="E10" s="253"/>
    </row>
    <row r="11" spans="1:5" x14ac:dyDescent="0.2">
      <c r="A11" s="146" t="s">
        <v>1008</v>
      </c>
      <c r="B11" s="145" t="s">
        <v>1105</v>
      </c>
      <c r="C11" s="252">
        <v>0.65639999999999998</v>
      </c>
      <c r="E11" s="253"/>
    </row>
    <row r="12" spans="1:5" x14ac:dyDescent="0.2">
      <c r="A12" s="146" t="s">
        <v>1107</v>
      </c>
      <c r="B12" s="145" t="s">
        <v>1104</v>
      </c>
      <c r="C12" s="252">
        <v>1.6838</v>
      </c>
      <c r="E12" s="253"/>
    </row>
    <row r="13" spans="1:5" x14ac:dyDescent="0.2">
      <c r="A13" s="146" t="s">
        <v>1108</v>
      </c>
      <c r="B13" s="145" t="s">
        <v>1105</v>
      </c>
      <c r="C13" s="252">
        <v>1.9810000000000001</v>
      </c>
      <c r="E13" s="253"/>
    </row>
  </sheetData>
  <mergeCells count="2">
    <mergeCell ref="A2:C2"/>
    <mergeCell ref="B1:C1"/>
  </mergeCells>
  <phoneticPr fontId="7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36"/>
  <sheetViews>
    <sheetView view="pageBreakPreview" zoomScale="140" zoomScaleNormal="100" zoomScaleSheetLayoutView="140" workbookViewId="0">
      <pane ySplit="3" topLeftCell="A25" activePane="bottomLeft" state="frozen"/>
      <selection pane="bottomLeft" activeCell="F27" sqref="F27"/>
    </sheetView>
  </sheetViews>
  <sheetFormatPr defaultRowHeight="27.75" customHeight="1" x14ac:dyDescent="0.2"/>
  <cols>
    <col min="1" max="1" width="9.140625" style="329"/>
    <col min="2" max="2" width="64.140625" style="522" customWidth="1"/>
    <col min="3" max="3" width="30.42578125" style="522" customWidth="1"/>
    <col min="4" max="16384" width="9.140625" style="329"/>
  </cols>
  <sheetData>
    <row r="1" spans="1:3" ht="57" customHeight="1" x14ac:dyDescent="0.2">
      <c r="C1" s="521" t="s">
        <v>3576</v>
      </c>
    </row>
    <row r="2" spans="1:3" ht="42" customHeight="1" x14ac:dyDescent="0.2">
      <c r="B2" s="640" t="s">
        <v>1223</v>
      </c>
      <c r="C2" s="640"/>
    </row>
    <row r="3" spans="1:3" ht="27.75" customHeight="1" x14ac:dyDescent="0.2">
      <c r="A3" s="641" t="s">
        <v>1224</v>
      </c>
      <c r="B3" s="641"/>
      <c r="C3" s="641"/>
    </row>
    <row r="4" spans="1:3" ht="14.25" customHeight="1" x14ac:dyDescent="0.2">
      <c r="A4" s="523" t="s">
        <v>425</v>
      </c>
      <c r="B4" s="524" t="s">
        <v>426</v>
      </c>
      <c r="C4" s="525" t="s">
        <v>1189</v>
      </c>
    </row>
    <row r="5" spans="1:3" ht="14.25" customHeight="1" x14ac:dyDescent="0.25">
      <c r="A5" s="156">
        <v>7</v>
      </c>
      <c r="B5" s="526" t="s">
        <v>3535</v>
      </c>
      <c r="C5" s="527">
        <v>0.7</v>
      </c>
    </row>
    <row r="6" spans="1:3" ht="31.5" customHeight="1" x14ac:dyDescent="0.25">
      <c r="A6" s="156">
        <v>14</v>
      </c>
      <c r="B6" s="511" t="s">
        <v>430</v>
      </c>
      <c r="C6" s="527">
        <v>1.3</v>
      </c>
    </row>
    <row r="7" spans="1:3" ht="28.5" customHeight="1" x14ac:dyDescent="0.25">
      <c r="A7" s="156">
        <v>15</v>
      </c>
      <c r="B7" s="511" t="s">
        <v>431</v>
      </c>
      <c r="C7" s="527">
        <v>1.3</v>
      </c>
    </row>
    <row r="8" spans="1:3" ht="45" x14ac:dyDescent="0.25">
      <c r="A8" s="156">
        <v>16</v>
      </c>
      <c r="B8" s="511" t="s">
        <v>432</v>
      </c>
      <c r="C8" s="527">
        <v>1.3</v>
      </c>
    </row>
    <row r="9" spans="1:3" ht="14.25" customHeight="1" x14ac:dyDescent="0.25">
      <c r="A9" s="156">
        <v>24</v>
      </c>
      <c r="B9" s="511" t="s">
        <v>1264</v>
      </c>
      <c r="C9" s="527">
        <v>1.3</v>
      </c>
    </row>
    <row r="10" spans="1:3" ht="14.25" customHeight="1" x14ac:dyDescent="0.25">
      <c r="A10" s="156">
        <v>25</v>
      </c>
      <c r="B10" s="511" t="s">
        <v>1265</v>
      </c>
      <c r="C10" s="527">
        <v>1.3</v>
      </c>
    </row>
    <row r="11" spans="1:3" ht="30" customHeight="1" x14ac:dyDescent="0.25">
      <c r="A11" s="156">
        <v>26</v>
      </c>
      <c r="B11" s="511" t="s">
        <v>1266</v>
      </c>
      <c r="C11" s="527">
        <v>1.3</v>
      </c>
    </row>
    <row r="12" spans="1:3" ht="31.5" customHeight="1" x14ac:dyDescent="0.25">
      <c r="A12" s="156">
        <v>38</v>
      </c>
      <c r="B12" s="511" t="s">
        <v>580</v>
      </c>
      <c r="C12" s="527">
        <v>1.3</v>
      </c>
    </row>
    <row r="13" spans="1:3" ht="16.5" customHeight="1" x14ac:dyDescent="0.25">
      <c r="A13" s="156">
        <v>52</v>
      </c>
      <c r="B13" s="511" t="s">
        <v>663</v>
      </c>
      <c r="C13" s="527">
        <v>1.3</v>
      </c>
    </row>
    <row r="14" spans="1:3" ht="27" customHeight="1" x14ac:dyDescent="0.25">
      <c r="A14" s="156">
        <v>53</v>
      </c>
      <c r="B14" s="511" t="s">
        <v>664</v>
      </c>
      <c r="C14" s="527">
        <v>1.3</v>
      </c>
    </row>
    <row r="15" spans="1:3" ht="27" customHeight="1" x14ac:dyDescent="0.25">
      <c r="A15" s="156">
        <v>54</v>
      </c>
      <c r="B15" s="511" t="s">
        <v>2732</v>
      </c>
      <c r="C15" s="527">
        <v>1.3</v>
      </c>
    </row>
    <row r="16" spans="1:3" ht="27" customHeight="1" x14ac:dyDescent="0.25">
      <c r="A16" s="156">
        <v>55</v>
      </c>
      <c r="B16" s="511" t="s">
        <v>2733</v>
      </c>
      <c r="C16" s="527">
        <v>1.3</v>
      </c>
    </row>
    <row r="17" spans="1:3" ht="27" customHeight="1" x14ac:dyDescent="0.25">
      <c r="A17" s="156">
        <v>56</v>
      </c>
      <c r="B17" s="511" t="s">
        <v>2734</v>
      </c>
      <c r="C17" s="527">
        <v>1.3</v>
      </c>
    </row>
    <row r="18" spans="1:3" ht="27" customHeight="1" x14ac:dyDescent="0.25">
      <c r="A18" s="156">
        <v>57</v>
      </c>
      <c r="B18" s="511" t="s">
        <v>2735</v>
      </c>
      <c r="C18" s="527">
        <v>1.3</v>
      </c>
    </row>
    <row r="19" spans="1:3" ht="27" customHeight="1" x14ac:dyDescent="0.25">
      <c r="A19" s="156">
        <v>58</v>
      </c>
      <c r="B19" s="511" t="s">
        <v>2736</v>
      </c>
      <c r="C19" s="527">
        <v>1.3</v>
      </c>
    </row>
    <row r="20" spans="1:3" ht="27" customHeight="1" x14ac:dyDescent="0.25">
      <c r="A20" s="156">
        <v>59</v>
      </c>
      <c r="B20" s="511" t="s">
        <v>2737</v>
      </c>
      <c r="C20" s="527">
        <v>1.3</v>
      </c>
    </row>
    <row r="21" spans="1:3" ht="27" customHeight="1" x14ac:dyDescent="0.25">
      <c r="A21" s="156">
        <v>60</v>
      </c>
      <c r="B21" s="511" t="s">
        <v>2738</v>
      </c>
      <c r="C21" s="527">
        <v>1.3</v>
      </c>
    </row>
    <row r="22" spans="1:3" ht="27" customHeight="1" x14ac:dyDescent="0.25">
      <c r="A22" s="156">
        <v>61</v>
      </c>
      <c r="B22" s="511" t="s">
        <v>2739</v>
      </c>
      <c r="C22" s="527">
        <v>1.3</v>
      </c>
    </row>
    <row r="23" spans="1:3" ht="14.25" customHeight="1" x14ac:dyDescent="0.25">
      <c r="A23" s="156">
        <v>63</v>
      </c>
      <c r="B23" s="511" t="s">
        <v>2743</v>
      </c>
      <c r="C23" s="527">
        <v>1.3</v>
      </c>
    </row>
    <row r="24" spans="1:3" ht="29.25" customHeight="1" x14ac:dyDescent="0.25">
      <c r="A24" s="156">
        <v>69</v>
      </c>
      <c r="B24" s="511" t="s">
        <v>1285</v>
      </c>
      <c r="C24" s="527">
        <v>1.3</v>
      </c>
    </row>
    <row r="25" spans="1:3" ht="30" customHeight="1" x14ac:dyDescent="0.25">
      <c r="A25" s="156">
        <v>117</v>
      </c>
      <c r="B25" s="511" t="s">
        <v>1303</v>
      </c>
      <c r="C25" s="527">
        <v>1.3</v>
      </c>
    </row>
    <row r="26" spans="1:3" ht="31.5" customHeight="1" x14ac:dyDescent="0.25">
      <c r="A26" s="156">
        <v>118</v>
      </c>
      <c r="B26" s="511" t="s">
        <v>1221</v>
      </c>
      <c r="C26" s="527">
        <v>1.3</v>
      </c>
    </row>
    <row r="27" spans="1:3" ht="37.5" customHeight="1" x14ac:dyDescent="0.25">
      <c r="A27" s="156">
        <v>121</v>
      </c>
      <c r="B27" s="511" t="s">
        <v>2774</v>
      </c>
      <c r="C27" s="528">
        <v>1.03</v>
      </c>
    </row>
    <row r="28" spans="1:3" ht="18.75" customHeight="1" x14ac:dyDescent="0.2">
      <c r="A28" s="642" t="s">
        <v>3002</v>
      </c>
      <c r="B28" s="642"/>
      <c r="C28" s="642"/>
    </row>
    <row r="29" spans="1:3" ht="19.5" customHeight="1" x14ac:dyDescent="0.2">
      <c r="A29" s="643" t="s">
        <v>1158</v>
      </c>
      <c r="B29" s="644"/>
      <c r="C29" s="645" t="s">
        <v>1189</v>
      </c>
    </row>
    <row r="30" spans="1:3" ht="19.5" customHeight="1" x14ac:dyDescent="0.2">
      <c r="A30" s="523" t="s">
        <v>425</v>
      </c>
      <c r="B30" s="524" t="s">
        <v>426</v>
      </c>
      <c r="C30" s="646"/>
    </row>
    <row r="31" spans="1:3" ht="27.75" customHeight="1" x14ac:dyDescent="0.25">
      <c r="A31" s="529">
        <v>5</v>
      </c>
      <c r="B31" s="526" t="s">
        <v>2769</v>
      </c>
      <c r="C31" s="647"/>
    </row>
    <row r="32" spans="1:3" ht="60" customHeight="1" x14ac:dyDescent="0.2">
      <c r="A32" s="648" t="s">
        <v>3028</v>
      </c>
      <c r="B32" s="530" t="s">
        <v>3003</v>
      </c>
      <c r="C32" s="531">
        <v>0.6</v>
      </c>
    </row>
    <row r="33" spans="1:3" ht="27.75" customHeight="1" x14ac:dyDescent="0.2">
      <c r="A33" s="649"/>
      <c r="B33" s="530" t="s">
        <v>3006</v>
      </c>
      <c r="C33" s="531">
        <v>1</v>
      </c>
    </row>
    <row r="34" spans="1:3" ht="27.75" customHeight="1" x14ac:dyDescent="0.2">
      <c r="A34" s="649"/>
      <c r="B34" s="530" t="s">
        <v>3508</v>
      </c>
      <c r="C34" s="531">
        <v>1</v>
      </c>
    </row>
    <row r="35" spans="1:3" ht="27.75" customHeight="1" x14ac:dyDescent="0.2">
      <c r="A35" s="649"/>
      <c r="B35" s="530" t="s">
        <v>3509</v>
      </c>
      <c r="C35" s="531">
        <v>1.1000000000000001</v>
      </c>
    </row>
    <row r="36" spans="1:3" ht="27.75" customHeight="1" x14ac:dyDescent="0.2">
      <c r="A36" s="650"/>
      <c r="B36" s="530" t="s">
        <v>3510</v>
      </c>
      <c r="C36" s="531">
        <v>0.19</v>
      </c>
    </row>
  </sheetData>
  <mergeCells count="6">
    <mergeCell ref="A32:A36"/>
    <mergeCell ref="B2:C2"/>
    <mergeCell ref="A3:C3"/>
    <mergeCell ref="A28:C28"/>
    <mergeCell ref="A29:B29"/>
    <mergeCell ref="C29:C31"/>
  </mergeCells>
  <pageMargins left="0.74803149606299213" right="0.55118110236220474" top="0.59055118110236227" bottom="0.59055118110236227" header="0.51181102362204722" footer="0.51181102362204722"/>
  <pageSetup paperSize="9" scale="87" orientation="portrait" r:id="rId1"/>
  <headerFooter alignWithMargins="0"/>
  <rowBreaks count="1" manualBreakCount="1">
    <brk id="27" max="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147"/>
  <sheetViews>
    <sheetView view="pageBreakPreview" zoomScale="110" zoomScaleNormal="100" zoomScaleSheetLayoutView="110" workbookViewId="0">
      <pane ySplit="1" topLeftCell="A2" activePane="bottomLeft" state="frozen"/>
      <selection pane="bottomLeft" sqref="A1:XFD1"/>
    </sheetView>
  </sheetViews>
  <sheetFormatPr defaultColWidth="8.85546875" defaultRowHeight="15" x14ac:dyDescent="0.2"/>
  <cols>
    <col min="1" max="1" width="9.140625" style="512" customWidth="1"/>
    <col min="2" max="2" width="77.5703125" style="512" customWidth="1"/>
    <col min="3" max="3" width="18.5703125" style="520" hidden="1" customWidth="1"/>
    <col min="4" max="4" width="30" style="520" customWidth="1"/>
    <col min="5" max="5" width="2.85546875" style="513" customWidth="1"/>
    <col min="6" max="16384" width="8.85546875" style="512"/>
  </cols>
  <sheetData>
    <row r="1" spans="1:5" ht="73.5" customHeight="1" x14ac:dyDescent="0.2">
      <c r="C1" s="651" t="s">
        <v>3574</v>
      </c>
      <c r="D1" s="651"/>
    </row>
    <row r="2" spans="1:5" ht="57" customHeight="1" x14ac:dyDescent="0.2">
      <c r="B2" s="651" t="s">
        <v>3066</v>
      </c>
      <c r="C2" s="651"/>
      <c r="D2" s="651"/>
    </row>
    <row r="3" spans="1:5" s="515" customFormat="1" ht="27.75" customHeight="1" x14ac:dyDescent="0.2">
      <c r="A3" s="652" t="s">
        <v>3575</v>
      </c>
      <c r="B3" s="652"/>
      <c r="C3" s="652"/>
      <c r="D3" s="652"/>
      <c r="E3" s="514"/>
    </row>
    <row r="4" spans="1:5" s="515" customFormat="1" ht="21.75" customHeight="1" x14ac:dyDescent="0.2">
      <c r="A4" s="516" t="s">
        <v>425</v>
      </c>
      <c r="B4" s="517" t="s">
        <v>202</v>
      </c>
      <c r="C4" s="518">
        <v>11154.9</v>
      </c>
      <c r="D4" s="517" t="s">
        <v>858</v>
      </c>
      <c r="E4" s="514"/>
    </row>
    <row r="5" spans="1:5" ht="15.75" x14ac:dyDescent="0.25">
      <c r="A5" s="375">
        <v>1</v>
      </c>
      <c r="B5" s="376" t="s">
        <v>1251</v>
      </c>
      <c r="C5" s="377">
        <v>0.83</v>
      </c>
      <c r="D5" s="377">
        <f t="shared" ref="D5:D10" si="0">$C$4*C5</f>
        <v>9258.57</v>
      </c>
      <c r="E5" s="512"/>
    </row>
    <row r="6" spans="1:5" ht="15.75" x14ac:dyDescent="0.25">
      <c r="A6" s="375">
        <v>2</v>
      </c>
      <c r="B6" s="376" t="s">
        <v>1252</v>
      </c>
      <c r="C6" s="377">
        <v>0.66</v>
      </c>
      <c r="D6" s="377">
        <f t="shared" si="0"/>
        <v>7362.23</v>
      </c>
      <c r="E6" s="512"/>
    </row>
    <row r="7" spans="1:5" ht="15.75" x14ac:dyDescent="0.25">
      <c r="A7" s="375">
        <v>3</v>
      </c>
      <c r="B7" s="376" t="s">
        <v>1054</v>
      </c>
      <c r="C7" s="377">
        <v>0.71</v>
      </c>
      <c r="D7" s="377">
        <f t="shared" si="0"/>
        <v>7919.98</v>
      </c>
      <c r="E7" s="512"/>
    </row>
    <row r="8" spans="1:5" ht="15.75" x14ac:dyDescent="0.25">
      <c r="A8" s="375">
        <v>4</v>
      </c>
      <c r="B8" s="376" t="s">
        <v>1055</v>
      </c>
      <c r="C8" s="377">
        <v>1.06</v>
      </c>
      <c r="D8" s="377">
        <f t="shared" si="0"/>
        <v>11824.19</v>
      </c>
      <c r="E8" s="512"/>
    </row>
    <row r="9" spans="1:5" ht="15.75" x14ac:dyDescent="0.25">
      <c r="A9" s="375">
        <v>5</v>
      </c>
      <c r="B9" s="376" t="s">
        <v>2769</v>
      </c>
      <c r="C9" s="377">
        <v>9.83</v>
      </c>
      <c r="D9" s="377">
        <f t="shared" si="0"/>
        <v>109652.67</v>
      </c>
    </row>
    <row r="10" spans="1:5" ht="15.75" x14ac:dyDescent="0.25">
      <c r="A10" s="375">
        <v>6</v>
      </c>
      <c r="B10" s="376" t="s">
        <v>1253</v>
      </c>
      <c r="C10" s="377">
        <v>0.33</v>
      </c>
      <c r="D10" s="377">
        <f t="shared" si="0"/>
        <v>3681.12</v>
      </c>
      <c r="E10" s="512"/>
    </row>
    <row r="11" spans="1:5" ht="15.75" x14ac:dyDescent="0.25">
      <c r="A11" s="375">
        <v>7</v>
      </c>
      <c r="B11" s="376" t="s">
        <v>1254</v>
      </c>
      <c r="C11" s="377">
        <v>1.04</v>
      </c>
      <c r="D11" s="377">
        <f>$C$4*C11*0.7</f>
        <v>8120.77</v>
      </c>
      <c r="E11" s="512" t="s">
        <v>1248</v>
      </c>
    </row>
    <row r="12" spans="1:5" ht="15.75" x14ac:dyDescent="0.25">
      <c r="A12" s="375">
        <v>8</v>
      </c>
      <c r="B12" s="376" t="s">
        <v>1046</v>
      </c>
      <c r="C12" s="377">
        <v>0.98</v>
      </c>
      <c r="D12" s="377">
        <f t="shared" ref="D12:D17" si="1">$C$4*C12</f>
        <v>10931.8</v>
      </c>
      <c r="E12" s="512"/>
    </row>
    <row r="13" spans="1:5" ht="15.75" x14ac:dyDescent="0.25">
      <c r="A13" s="375">
        <v>9</v>
      </c>
      <c r="B13" s="376" t="s">
        <v>1255</v>
      </c>
      <c r="C13" s="377">
        <v>0.89</v>
      </c>
      <c r="D13" s="377">
        <f t="shared" si="1"/>
        <v>9927.86</v>
      </c>
      <c r="E13" s="512"/>
    </row>
    <row r="14" spans="1:5" ht="15.75" x14ac:dyDescent="0.25">
      <c r="A14" s="375">
        <v>10</v>
      </c>
      <c r="B14" s="376" t="s">
        <v>2770</v>
      </c>
      <c r="C14" s="377">
        <v>0.91</v>
      </c>
      <c r="D14" s="377">
        <f t="shared" si="1"/>
        <v>10150.959999999999</v>
      </c>
      <c r="E14" s="512"/>
    </row>
    <row r="15" spans="1:5" ht="15.75" x14ac:dyDescent="0.25">
      <c r="A15" s="375">
        <v>11</v>
      </c>
      <c r="B15" s="376" t="s">
        <v>2771</v>
      </c>
      <c r="C15" s="377">
        <v>2.41</v>
      </c>
      <c r="D15" s="377">
        <f t="shared" si="1"/>
        <v>26883.31</v>
      </c>
      <c r="E15" s="512"/>
    </row>
    <row r="16" spans="1:5" ht="15.75" x14ac:dyDescent="0.25">
      <c r="A16" s="375">
        <v>12</v>
      </c>
      <c r="B16" s="376" t="s">
        <v>1256</v>
      </c>
      <c r="C16" s="377">
        <v>1.54</v>
      </c>
      <c r="D16" s="377">
        <f t="shared" si="1"/>
        <v>17178.55</v>
      </c>
      <c r="E16" s="512"/>
    </row>
    <row r="17" spans="1:5" ht="15.75" x14ac:dyDescent="0.25">
      <c r="A17" s="375">
        <v>13</v>
      </c>
      <c r="B17" s="376" t="s">
        <v>1257</v>
      </c>
      <c r="C17" s="377">
        <v>0.98</v>
      </c>
      <c r="D17" s="377">
        <f t="shared" si="1"/>
        <v>10931.8</v>
      </c>
      <c r="E17" s="512"/>
    </row>
    <row r="18" spans="1:5" ht="15.75" x14ac:dyDescent="0.25">
      <c r="A18" s="375">
        <v>14</v>
      </c>
      <c r="B18" s="376" t="s">
        <v>430</v>
      </c>
      <c r="C18" s="377">
        <v>14.23</v>
      </c>
      <c r="D18" s="377">
        <f>$C$4*C18*1.3</f>
        <v>206354.5</v>
      </c>
      <c r="E18" s="513" t="s">
        <v>1248</v>
      </c>
    </row>
    <row r="19" spans="1:5" ht="30" x14ac:dyDescent="0.25">
      <c r="A19" s="375">
        <v>15</v>
      </c>
      <c r="B19" s="376" t="s">
        <v>431</v>
      </c>
      <c r="C19" s="377">
        <v>10.34</v>
      </c>
      <c r="D19" s="377">
        <f>$C$4*C19*1.3</f>
        <v>149944.17000000001</v>
      </c>
      <c r="E19" s="513" t="s">
        <v>1248</v>
      </c>
    </row>
    <row r="20" spans="1:5" ht="30" x14ac:dyDescent="0.25">
      <c r="A20" s="375">
        <v>16</v>
      </c>
      <c r="B20" s="376" t="s">
        <v>432</v>
      </c>
      <c r="C20" s="377">
        <v>7.95</v>
      </c>
      <c r="D20" s="377">
        <f>$C$4*C20*1.3</f>
        <v>115285.89</v>
      </c>
      <c r="E20" s="513" t="s">
        <v>1248</v>
      </c>
    </row>
    <row r="21" spans="1:5" ht="15.75" x14ac:dyDescent="0.25">
      <c r="A21" s="375">
        <v>17</v>
      </c>
      <c r="B21" s="376" t="s">
        <v>1258</v>
      </c>
      <c r="C21" s="377">
        <v>1.38</v>
      </c>
      <c r="D21" s="377">
        <f t="shared" ref="D21:D27" si="2">$C$4*C21</f>
        <v>15393.76</v>
      </c>
      <c r="E21" s="512"/>
    </row>
    <row r="22" spans="1:5" ht="15.75" x14ac:dyDescent="0.25">
      <c r="A22" s="375">
        <v>18</v>
      </c>
      <c r="B22" s="376" t="s">
        <v>1259</v>
      </c>
      <c r="C22" s="377">
        <v>2.09</v>
      </c>
      <c r="D22" s="377">
        <f t="shared" si="2"/>
        <v>23313.74</v>
      </c>
      <c r="E22" s="512"/>
    </row>
    <row r="23" spans="1:5" ht="15.75" x14ac:dyDescent="0.25">
      <c r="A23" s="375">
        <v>19</v>
      </c>
      <c r="B23" s="376" t="s">
        <v>1260</v>
      </c>
      <c r="C23" s="377">
        <v>1.6</v>
      </c>
      <c r="D23" s="377">
        <f t="shared" si="2"/>
        <v>17847.84</v>
      </c>
      <c r="E23" s="512"/>
    </row>
    <row r="24" spans="1:5" ht="15.75" x14ac:dyDescent="0.25">
      <c r="A24" s="375">
        <v>20</v>
      </c>
      <c r="B24" s="376" t="s">
        <v>142</v>
      </c>
      <c r="C24" s="377">
        <v>1.49</v>
      </c>
      <c r="D24" s="377">
        <f t="shared" si="2"/>
        <v>16620.8</v>
      </c>
      <c r="E24" s="512"/>
    </row>
    <row r="25" spans="1:5" ht="15.75" x14ac:dyDescent="0.25">
      <c r="A25" s="375">
        <v>21</v>
      </c>
      <c r="B25" s="376" t="s">
        <v>1261</v>
      </c>
      <c r="C25" s="377">
        <v>1.36</v>
      </c>
      <c r="D25" s="377">
        <f t="shared" si="2"/>
        <v>15170.66</v>
      </c>
      <c r="E25" s="512"/>
    </row>
    <row r="26" spans="1:5" ht="15.75" x14ac:dyDescent="0.25">
      <c r="A26" s="375">
        <v>22</v>
      </c>
      <c r="B26" s="376" t="s">
        <v>1262</v>
      </c>
      <c r="C26" s="377">
        <v>2.75</v>
      </c>
      <c r="D26" s="377">
        <f t="shared" si="2"/>
        <v>30675.98</v>
      </c>
      <c r="E26" s="512"/>
    </row>
    <row r="27" spans="1:5" ht="30" x14ac:dyDescent="0.25">
      <c r="A27" s="375">
        <v>23</v>
      </c>
      <c r="B27" s="376" t="s">
        <v>1263</v>
      </c>
      <c r="C27" s="377">
        <v>1.1000000000000001</v>
      </c>
      <c r="D27" s="377">
        <f t="shared" si="2"/>
        <v>12270.39</v>
      </c>
      <c r="E27" s="512"/>
    </row>
    <row r="28" spans="1:5" ht="30" x14ac:dyDescent="0.25">
      <c r="A28" s="375">
        <v>24</v>
      </c>
      <c r="B28" s="376" t="s">
        <v>1264</v>
      </c>
      <c r="C28" s="377">
        <v>9</v>
      </c>
      <c r="D28" s="377">
        <f>$C$4*C28*1.3</f>
        <v>130512.33</v>
      </c>
      <c r="E28" s="513" t="s">
        <v>1248</v>
      </c>
    </row>
    <row r="29" spans="1:5" ht="30" x14ac:dyDescent="0.25">
      <c r="A29" s="375">
        <v>25</v>
      </c>
      <c r="B29" s="376" t="s">
        <v>1265</v>
      </c>
      <c r="C29" s="377">
        <v>4.9000000000000004</v>
      </c>
      <c r="D29" s="377">
        <f>$C$4*C29*1.3</f>
        <v>71056.710000000006</v>
      </c>
      <c r="E29" s="513" t="s">
        <v>1248</v>
      </c>
    </row>
    <row r="30" spans="1:5" ht="30" x14ac:dyDescent="0.25">
      <c r="A30" s="375">
        <v>26</v>
      </c>
      <c r="B30" s="376" t="s">
        <v>1266</v>
      </c>
      <c r="C30" s="377">
        <v>22.2</v>
      </c>
      <c r="D30" s="377">
        <f>$C$4*C30*1.3</f>
        <v>321930.40999999997</v>
      </c>
      <c r="E30" s="513" t="s">
        <v>1248</v>
      </c>
    </row>
    <row r="31" spans="1:5" ht="15.75" x14ac:dyDescent="0.25">
      <c r="A31" s="375">
        <v>27</v>
      </c>
      <c r="B31" s="376" t="s">
        <v>1267</v>
      </c>
      <c r="C31" s="377">
        <v>0.97</v>
      </c>
      <c r="D31" s="377">
        <f t="shared" ref="D31:D41" si="3">$C$4*C31</f>
        <v>10820.25</v>
      </c>
      <c r="E31" s="512"/>
    </row>
    <row r="32" spans="1:5" ht="15.75" x14ac:dyDescent="0.25">
      <c r="A32" s="375">
        <v>28</v>
      </c>
      <c r="B32" s="376" t="s">
        <v>1268</v>
      </c>
      <c r="C32" s="377">
        <v>1.1599999999999999</v>
      </c>
      <c r="D32" s="377">
        <f t="shared" si="3"/>
        <v>12939.68</v>
      </c>
      <c r="E32" s="512"/>
    </row>
    <row r="33" spans="1:5" ht="15.75" x14ac:dyDescent="0.25">
      <c r="A33" s="375">
        <v>29</v>
      </c>
      <c r="B33" s="376" t="s">
        <v>1269</v>
      </c>
      <c r="C33" s="377">
        <v>0.97</v>
      </c>
      <c r="D33" s="377">
        <f t="shared" si="3"/>
        <v>10820.25</v>
      </c>
      <c r="E33" s="512"/>
    </row>
    <row r="34" spans="1:5" ht="15.75" x14ac:dyDescent="0.25">
      <c r="A34" s="375">
        <v>30</v>
      </c>
      <c r="B34" s="376" t="s">
        <v>714</v>
      </c>
      <c r="C34" s="377">
        <v>0.52</v>
      </c>
      <c r="D34" s="377">
        <f t="shared" si="3"/>
        <v>5800.55</v>
      </c>
      <c r="E34" s="512"/>
    </row>
    <row r="35" spans="1:5" ht="15.75" x14ac:dyDescent="0.25">
      <c r="A35" s="375">
        <v>31</v>
      </c>
      <c r="B35" s="376" t="s">
        <v>715</v>
      </c>
      <c r="C35" s="377">
        <v>0.65</v>
      </c>
      <c r="D35" s="377">
        <f t="shared" si="3"/>
        <v>7250.69</v>
      </c>
      <c r="E35" s="512"/>
    </row>
    <row r="36" spans="1:5" ht="15.75" x14ac:dyDescent="0.25">
      <c r="A36" s="375">
        <v>32</v>
      </c>
      <c r="B36" s="376" t="s">
        <v>1270</v>
      </c>
      <c r="C36" s="377">
        <v>0.8</v>
      </c>
      <c r="D36" s="377">
        <f t="shared" si="3"/>
        <v>8923.92</v>
      </c>
      <c r="E36" s="512"/>
    </row>
    <row r="37" spans="1:5" ht="15.75" x14ac:dyDescent="0.25">
      <c r="A37" s="375">
        <v>33</v>
      </c>
      <c r="B37" s="376" t="s">
        <v>1271</v>
      </c>
      <c r="C37" s="377">
        <v>3.39</v>
      </c>
      <c r="D37" s="377">
        <f t="shared" si="3"/>
        <v>37815.11</v>
      </c>
      <c r="E37" s="512"/>
    </row>
    <row r="38" spans="1:5" ht="53.25" customHeight="1" x14ac:dyDescent="0.25">
      <c r="A38" s="375">
        <v>34</v>
      </c>
      <c r="B38" s="376" t="s">
        <v>2772</v>
      </c>
      <c r="C38" s="377">
        <v>5.07</v>
      </c>
      <c r="D38" s="377">
        <f t="shared" si="3"/>
        <v>56555.34</v>
      </c>
      <c r="E38" s="512"/>
    </row>
    <row r="39" spans="1:5" ht="15.75" x14ac:dyDescent="0.25">
      <c r="A39" s="375">
        <v>35</v>
      </c>
      <c r="B39" s="376" t="s">
        <v>564</v>
      </c>
      <c r="C39" s="377">
        <v>1.53</v>
      </c>
      <c r="D39" s="377">
        <f t="shared" si="3"/>
        <v>17067</v>
      </c>
      <c r="E39" s="512"/>
    </row>
    <row r="40" spans="1:5" ht="15.75" x14ac:dyDescent="0.25">
      <c r="A40" s="375">
        <v>36</v>
      </c>
      <c r="B40" s="376" t="s">
        <v>565</v>
      </c>
      <c r="C40" s="377">
        <v>3.17</v>
      </c>
      <c r="D40" s="377">
        <f t="shared" si="3"/>
        <v>35361.03</v>
      </c>
      <c r="E40" s="512"/>
    </row>
    <row r="41" spans="1:5" ht="15.75" x14ac:dyDescent="0.25">
      <c r="A41" s="375">
        <v>37</v>
      </c>
      <c r="B41" s="376" t="s">
        <v>1272</v>
      </c>
      <c r="C41" s="377">
        <v>0.98</v>
      </c>
      <c r="D41" s="377">
        <f t="shared" si="3"/>
        <v>10931.8</v>
      </c>
      <c r="E41" s="512"/>
    </row>
    <row r="42" spans="1:5" ht="15.75" x14ac:dyDescent="0.25">
      <c r="A42" s="375">
        <v>38</v>
      </c>
      <c r="B42" s="376" t="s">
        <v>580</v>
      </c>
      <c r="C42" s="377">
        <v>2.79</v>
      </c>
      <c r="D42" s="377">
        <f>$C$4*C42*1.3</f>
        <v>40458.82</v>
      </c>
      <c r="E42" s="513" t="s">
        <v>1248</v>
      </c>
    </row>
    <row r="43" spans="1:5" ht="30" x14ac:dyDescent="0.25">
      <c r="A43" s="375">
        <v>39</v>
      </c>
      <c r="B43" s="376" t="s">
        <v>1273</v>
      </c>
      <c r="C43" s="377">
        <v>0.94</v>
      </c>
      <c r="D43" s="377">
        <f t="shared" ref="D43:D55" si="4">$C$4*C43</f>
        <v>10485.61</v>
      </c>
      <c r="E43" s="512"/>
    </row>
    <row r="44" spans="1:5" ht="15.75" x14ac:dyDescent="0.25">
      <c r="A44" s="375">
        <v>40</v>
      </c>
      <c r="B44" s="376" t="s">
        <v>1274</v>
      </c>
      <c r="C44" s="377">
        <v>2.57</v>
      </c>
      <c r="D44" s="377">
        <f t="shared" si="4"/>
        <v>28668.09</v>
      </c>
      <c r="E44" s="512"/>
    </row>
    <row r="45" spans="1:5" ht="15.75" x14ac:dyDescent="0.25">
      <c r="A45" s="375">
        <v>41</v>
      </c>
      <c r="B45" s="376" t="s">
        <v>1275</v>
      </c>
      <c r="C45" s="377">
        <v>1.79</v>
      </c>
      <c r="D45" s="377">
        <f t="shared" si="4"/>
        <v>19967.27</v>
      </c>
      <c r="E45" s="512"/>
    </row>
    <row r="46" spans="1:5" ht="15.75" x14ac:dyDescent="0.25">
      <c r="A46" s="375">
        <v>42</v>
      </c>
      <c r="B46" s="376" t="s">
        <v>1276</v>
      </c>
      <c r="C46" s="377">
        <v>1.6</v>
      </c>
      <c r="D46" s="377">
        <f t="shared" si="4"/>
        <v>17847.84</v>
      </c>
      <c r="E46" s="512"/>
    </row>
    <row r="47" spans="1:5" ht="15.75" x14ac:dyDescent="0.25">
      <c r="A47" s="375">
        <v>43</v>
      </c>
      <c r="B47" s="376" t="s">
        <v>1249</v>
      </c>
      <c r="C47" s="377">
        <v>3.25</v>
      </c>
      <c r="D47" s="377">
        <f t="shared" si="4"/>
        <v>36253.43</v>
      </c>
      <c r="E47" s="512"/>
    </row>
    <row r="48" spans="1:5" ht="15.75" x14ac:dyDescent="0.25">
      <c r="A48" s="375">
        <v>44</v>
      </c>
      <c r="B48" s="376" t="s">
        <v>1277</v>
      </c>
      <c r="C48" s="377">
        <v>3.18</v>
      </c>
      <c r="D48" s="377">
        <f t="shared" si="4"/>
        <v>35472.58</v>
      </c>
      <c r="E48" s="512"/>
    </row>
    <row r="49" spans="1:5" ht="15.75" x14ac:dyDescent="0.25">
      <c r="A49" s="375">
        <v>45</v>
      </c>
      <c r="B49" s="376" t="s">
        <v>1278</v>
      </c>
      <c r="C49" s="377">
        <v>0.8</v>
      </c>
      <c r="D49" s="377">
        <f t="shared" si="4"/>
        <v>8923.92</v>
      </c>
      <c r="E49" s="512"/>
    </row>
    <row r="50" spans="1:5" ht="15.75" x14ac:dyDescent="0.25">
      <c r="A50" s="375">
        <v>46</v>
      </c>
      <c r="B50" s="376" t="s">
        <v>1279</v>
      </c>
      <c r="C50" s="377">
        <v>3.64</v>
      </c>
      <c r="D50" s="377">
        <f t="shared" si="4"/>
        <v>40603.839999999997</v>
      </c>
      <c r="E50" s="512"/>
    </row>
    <row r="51" spans="1:5" ht="15.75" x14ac:dyDescent="0.25">
      <c r="A51" s="375">
        <v>47</v>
      </c>
      <c r="B51" s="376" t="s">
        <v>665</v>
      </c>
      <c r="C51" s="377">
        <v>4.0199999999999996</v>
      </c>
      <c r="D51" s="377">
        <f t="shared" si="4"/>
        <v>44842.7</v>
      </c>
      <c r="E51" s="512"/>
    </row>
    <row r="52" spans="1:5" ht="15.75" x14ac:dyDescent="0.25">
      <c r="A52" s="375">
        <v>48</v>
      </c>
      <c r="B52" s="376" t="s">
        <v>612</v>
      </c>
      <c r="C52" s="377">
        <v>6.42</v>
      </c>
      <c r="D52" s="377">
        <f t="shared" si="4"/>
        <v>71614.460000000006</v>
      </c>
      <c r="E52" s="512"/>
    </row>
    <row r="53" spans="1:5" ht="15.75" x14ac:dyDescent="0.25">
      <c r="A53" s="375">
        <v>49</v>
      </c>
      <c r="B53" s="376" t="s">
        <v>172</v>
      </c>
      <c r="C53" s="377">
        <v>2.35</v>
      </c>
      <c r="D53" s="377">
        <f t="shared" si="4"/>
        <v>26214.02</v>
      </c>
      <c r="E53" s="512"/>
    </row>
    <row r="54" spans="1:5" ht="15.75" x14ac:dyDescent="0.25">
      <c r="A54" s="375">
        <v>50</v>
      </c>
      <c r="B54" s="376" t="s">
        <v>1090</v>
      </c>
      <c r="C54" s="377">
        <v>2.48</v>
      </c>
      <c r="D54" s="377">
        <f t="shared" si="4"/>
        <v>27664.15</v>
      </c>
      <c r="E54" s="512"/>
    </row>
    <row r="55" spans="1:5" ht="30" x14ac:dyDescent="0.25">
      <c r="A55" s="375">
        <v>51</v>
      </c>
      <c r="B55" s="376" t="s">
        <v>660</v>
      </c>
      <c r="C55" s="377">
        <v>0.4</v>
      </c>
      <c r="D55" s="377">
        <f t="shared" si="4"/>
        <v>4461.96</v>
      </c>
      <c r="E55" s="512"/>
    </row>
    <row r="56" spans="1:5" ht="15.75" x14ac:dyDescent="0.25">
      <c r="A56" s="375">
        <v>52</v>
      </c>
      <c r="B56" s="376" t="s">
        <v>663</v>
      </c>
      <c r="C56" s="377">
        <v>7.77</v>
      </c>
      <c r="D56" s="377">
        <f t="shared" ref="D56:D65" si="5">$C$4*C56*1.3</f>
        <v>112675.64</v>
      </c>
      <c r="E56" s="513" t="s">
        <v>1248</v>
      </c>
    </row>
    <row r="57" spans="1:5" ht="30" x14ac:dyDescent="0.25">
      <c r="A57" s="375">
        <v>53</v>
      </c>
      <c r="B57" s="376" t="s">
        <v>664</v>
      </c>
      <c r="C57" s="377">
        <v>6.3</v>
      </c>
      <c r="D57" s="377">
        <f t="shared" si="5"/>
        <v>91358.63</v>
      </c>
      <c r="E57" s="513" t="s">
        <v>1248</v>
      </c>
    </row>
    <row r="58" spans="1:5" ht="30" x14ac:dyDescent="0.25">
      <c r="A58" s="375">
        <v>54</v>
      </c>
      <c r="B58" s="376" t="s">
        <v>2732</v>
      </c>
      <c r="C58" s="377">
        <v>0.45</v>
      </c>
      <c r="D58" s="377">
        <f t="shared" si="5"/>
        <v>6525.62</v>
      </c>
      <c r="E58" s="513" t="s">
        <v>1248</v>
      </c>
    </row>
    <row r="59" spans="1:5" ht="30" x14ac:dyDescent="0.25">
      <c r="A59" s="375">
        <v>55</v>
      </c>
      <c r="B59" s="376" t="s">
        <v>2733</v>
      </c>
      <c r="C59" s="377">
        <v>1.2</v>
      </c>
      <c r="D59" s="377">
        <f t="shared" si="5"/>
        <v>17401.64</v>
      </c>
      <c r="E59" s="513" t="s">
        <v>1248</v>
      </c>
    </row>
    <row r="60" spans="1:5" ht="30" x14ac:dyDescent="0.25">
      <c r="A60" s="375">
        <v>56</v>
      </c>
      <c r="B60" s="376" t="s">
        <v>2734</v>
      </c>
      <c r="C60" s="377">
        <v>2.19</v>
      </c>
      <c r="D60" s="377">
        <f t="shared" si="5"/>
        <v>31758</v>
      </c>
      <c r="E60" s="513" t="s">
        <v>1248</v>
      </c>
    </row>
    <row r="61" spans="1:5" ht="30" x14ac:dyDescent="0.25">
      <c r="A61" s="375">
        <v>57</v>
      </c>
      <c r="B61" s="376" t="s">
        <v>2735</v>
      </c>
      <c r="C61" s="377">
        <v>3.65</v>
      </c>
      <c r="D61" s="377">
        <f t="shared" si="5"/>
        <v>52930</v>
      </c>
      <c r="E61" s="513" t="s">
        <v>1248</v>
      </c>
    </row>
    <row r="62" spans="1:5" ht="30" x14ac:dyDescent="0.25">
      <c r="A62" s="375">
        <v>58</v>
      </c>
      <c r="B62" s="376" t="s">
        <v>2736</v>
      </c>
      <c r="C62" s="377">
        <v>5.05</v>
      </c>
      <c r="D62" s="377">
        <f t="shared" si="5"/>
        <v>73231.92</v>
      </c>
      <c r="E62" s="513" t="s">
        <v>1248</v>
      </c>
    </row>
    <row r="63" spans="1:5" ht="30" x14ac:dyDescent="0.25">
      <c r="A63" s="375">
        <v>59</v>
      </c>
      <c r="B63" s="376" t="s">
        <v>2737</v>
      </c>
      <c r="C63" s="377">
        <v>7.06</v>
      </c>
      <c r="D63" s="377">
        <f t="shared" si="5"/>
        <v>102379.67</v>
      </c>
      <c r="E63" s="513" t="s">
        <v>1248</v>
      </c>
    </row>
    <row r="64" spans="1:5" ht="30" x14ac:dyDescent="0.25">
      <c r="A64" s="375">
        <v>60</v>
      </c>
      <c r="B64" s="376" t="s">
        <v>2738</v>
      </c>
      <c r="C64" s="377">
        <v>8.92</v>
      </c>
      <c r="D64" s="377">
        <f t="shared" si="5"/>
        <v>129352.22</v>
      </c>
      <c r="E64" s="513" t="s">
        <v>1248</v>
      </c>
    </row>
    <row r="65" spans="1:5" ht="30" x14ac:dyDescent="0.25">
      <c r="A65" s="375">
        <v>61</v>
      </c>
      <c r="B65" s="519" t="s">
        <v>2739</v>
      </c>
      <c r="C65" s="377">
        <v>18.440000000000001</v>
      </c>
      <c r="D65" s="377">
        <f t="shared" si="5"/>
        <v>267405.26</v>
      </c>
      <c r="E65" s="513" t="s">
        <v>1248</v>
      </c>
    </row>
    <row r="66" spans="1:5" ht="30" x14ac:dyDescent="0.25">
      <c r="A66" s="375">
        <v>62</v>
      </c>
      <c r="B66" s="376" t="s">
        <v>2742</v>
      </c>
      <c r="C66" s="377">
        <v>3.73</v>
      </c>
      <c r="D66" s="377">
        <f>$C$4*C66</f>
        <v>41607.78</v>
      </c>
      <c r="E66" s="512"/>
    </row>
    <row r="67" spans="1:5" ht="45" x14ac:dyDescent="0.25">
      <c r="A67" s="375">
        <v>63</v>
      </c>
      <c r="B67" s="376" t="s">
        <v>2743</v>
      </c>
      <c r="C67" s="377">
        <v>14.41</v>
      </c>
      <c r="D67" s="377">
        <f>$C$4*C67*1.3</f>
        <v>208964.74</v>
      </c>
      <c r="E67" s="513" t="s">
        <v>1248</v>
      </c>
    </row>
    <row r="68" spans="1:5" ht="15.75" x14ac:dyDescent="0.25">
      <c r="A68" s="375">
        <v>64</v>
      </c>
      <c r="B68" s="376" t="s">
        <v>1280</v>
      </c>
      <c r="C68" s="377">
        <v>0.74</v>
      </c>
      <c r="D68" s="377">
        <f>$C$4*C68</f>
        <v>8254.6299999999992</v>
      </c>
      <c r="E68" s="512"/>
    </row>
    <row r="69" spans="1:5" ht="30" x14ac:dyDescent="0.25">
      <c r="A69" s="375">
        <v>65</v>
      </c>
      <c r="B69" s="376" t="s">
        <v>1281</v>
      </c>
      <c r="C69" s="377">
        <v>1.1200000000000001</v>
      </c>
      <c r="D69" s="377">
        <f>$C$4*C69</f>
        <v>12493.49</v>
      </c>
      <c r="E69" s="512"/>
    </row>
    <row r="70" spans="1:5" ht="30" x14ac:dyDescent="0.25">
      <c r="A70" s="375">
        <v>66</v>
      </c>
      <c r="B70" s="376" t="s">
        <v>1282</v>
      </c>
      <c r="C70" s="377">
        <v>1.66</v>
      </c>
      <c r="D70" s="377">
        <f>$C$4*C70</f>
        <v>18517.13</v>
      </c>
      <c r="E70" s="512"/>
    </row>
    <row r="71" spans="1:5" ht="30" x14ac:dyDescent="0.25">
      <c r="A71" s="375">
        <v>67</v>
      </c>
      <c r="B71" s="376" t="s">
        <v>1283</v>
      </c>
      <c r="C71" s="377">
        <v>2</v>
      </c>
      <c r="D71" s="377">
        <f>$C$4*C71</f>
        <v>22309.8</v>
      </c>
      <c r="E71" s="512"/>
    </row>
    <row r="72" spans="1:5" ht="30" x14ac:dyDescent="0.25">
      <c r="A72" s="375">
        <v>68</v>
      </c>
      <c r="B72" s="376" t="s">
        <v>1284</v>
      </c>
      <c r="C72" s="377">
        <v>2.46</v>
      </c>
      <c r="D72" s="377">
        <f>$C$4*C72</f>
        <v>27441.05</v>
      </c>
      <c r="E72" s="512"/>
    </row>
    <row r="73" spans="1:5" ht="15.75" x14ac:dyDescent="0.25">
      <c r="A73" s="375">
        <v>69</v>
      </c>
      <c r="B73" s="376" t="s">
        <v>1285</v>
      </c>
      <c r="C73" s="377">
        <v>45.5</v>
      </c>
      <c r="D73" s="377">
        <f>$C$4*C73*1.3</f>
        <v>659812.34</v>
      </c>
      <c r="E73" s="513" t="s">
        <v>1248</v>
      </c>
    </row>
    <row r="74" spans="1:5" ht="15.75" x14ac:dyDescent="0.25">
      <c r="A74" s="375">
        <v>70</v>
      </c>
      <c r="B74" s="376" t="s">
        <v>1286</v>
      </c>
      <c r="C74" s="377">
        <v>0.39</v>
      </c>
      <c r="D74" s="377">
        <f t="shared" ref="D74:D120" si="6">$C$4*C74</f>
        <v>4350.41</v>
      </c>
      <c r="E74" s="512"/>
    </row>
    <row r="75" spans="1:5" ht="15.75" x14ac:dyDescent="0.25">
      <c r="A75" s="375">
        <v>71</v>
      </c>
      <c r="B75" s="376" t="s">
        <v>478</v>
      </c>
      <c r="C75" s="377">
        <v>0.96</v>
      </c>
      <c r="D75" s="377">
        <f t="shared" si="6"/>
        <v>10708.7</v>
      </c>
      <c r="E75" s="512"/>
    </row>
    <row r="76" spans="1:5" ht="15.75" x14ac:dyDescent="0.25">
      <c r="A76" s="375">
        <v>72</v>
      </c>
      <c r="B76" s="376" t="s">
        <v>479</v>
      </c>
      <c r="C76" s="377">
        <v>1.44</v>
      </c>
      <c r="D76" s="377">
        <f t="shared" si="6"/>
        <v>16063.06</v>
      </c>
      <c r="E76" s="512"/>
    </row>
    <row r="77" spans="1:5" ht="15.75" x14ac:dyDescent="0.25">
      <c r="A77" s="375">
        <v>73</v>
      </c>
      <c r="B77" s="376" t="s">
        <v>480</v>
      </c>
      <c r="C77" s="377">
        <v>1.95</v>
      </c>
      <c r="D77" s="377">
        <f t="shared" si="6"/>
        <v>21752.06</v>
      </c>
      <c r="E77" s="512"/>
    </row>
    <row r="78" spans="1:5" ht="15.75" x14ac:dyDescent="0.25">
      <c r="A78" s="375">
        <v>74</v>
      </c>
      <c r="B78" s="376" t="s">
        <v>481</v>
      </c>
      <c r="C78" s="377">
        <v>2.17</v>
      </c>
      <c r="D78" s="377">
        <f t="shared" si="6"/>
        <v>24206.13</v>
      </c>
      <c r="E78" s="512"/>
    </row>
    <row r="79" spans="1:5" ht="15.75" x14ac:dyDescent="0.25">
      <c r="A79" s="375">
        <v>75</v>
      </c>
      <c r="B79" s="376" t="s">
        <v>482</v>
      </c>
      <c r="C79" s="377">
        <v>3.84</v>
      </c>
      <c r="D79" s="377">
        <f t="shared" si="6"/>
        <v>42834.82</v>
      </c>
      <c r="E79" s="512"/>
    </row>
    <row r="80" spans="1:5" ht="15.75" x14ac:dyDescent="0.25">
      <c r="A80" s="375">
        <v>76</v>
      </c>
      <c r="B80" s="376" t="s">
        <v>1287</v>
      </c>
      <c r="C80" s="377">
        <v>2.31</v>
      </c>
      <c r="D80" s="377">
        <f t="shared" si="6"/>
        <v>25767.82</v>
      </c>
      <c r="E80" s="512"/>
    </row>
    <row r="81" spans="1:5" ht="15.75" x14ac:dyDescent="0.25">
      <c r="A81" s="375">
        <v>77</v>
      </c>
      <c r="B81" s="376" t="s">
        <v>1288</v>
      </c>
      <c r="C81" s="377">
        <v>0.89</v>
      </c>
      <c r="D81" s="377">
        <f t="shared" si="6"/>
        <v>9927.86</v>
      </c>
      <c r="E81" s="512"/>
    </row>
    <row r="82" spans="1:5" ht="15.75" x14ac:dyDescent="0.25">
      <c r="A82" s="375">
        <v>78</v>
      </c>
      <c r="B82" s="376" t="s">
        <v>1289</v>
      </c>
      <c r="C82" s="377">
        <v>0.9</v>
      </c>
      <c r="D82" s="377">
        <f t="shared" si="6"/>
        <v>10039.41</v>
      </c>
      <c r="E82" s="512"/>
    </row>
    <row r="83" spans="1:5" ht="30" x14ac:dyDescent="0.25">
      <c r="A83" s="375">
        <v>79</v>
      </c>
      <c r="B83" s="376" t="s">
        <v>1290</v>
      </c>
      <c r="C83" s="377">
        <v>1.46</v>
      </c>
      <c r="D83" s="377">
        <f t="shared" si="6"/>
        <v>16286.15</v>
      </c>
      <c r="E83" s="512"/>
    </row>
    <row r="84" spans="1:5" ht="15.75" x14ac:dyDescent="0.25">
      <c r="A84" s="375">
        <v>80</v>
      </c>
      <c r="B84" s="376" t="s">
        <v>1291</v>
      </c>
      <c r="C84" s="377">
        <v>1.84</v>
      </c>
      <c r="D84" s="377">
        <f t="shared" si="6"/>
        <v>20525.02</v>
      </c>
      <c r="E84" s="512"/>
    </row>
    <row r="85" spans="1:5" ht="15.75" x14ac:dyDescent="0.25">
      <c r="A85" s="375">
        <v>81</v>
      </c>
      <c r="B85" s="376" t="s">
        <v>722</v>
      </c>
      <c r="C85" s="377">
        <v>2.1800000000000002</v>
      </c>
      <c r="D85" s="377">
        <f t="shared" si="6"/>
        <v>24317.68</v>
      </c>
      <c r="E85" s="512"/>
    </row>
    <row r="86" spans="1:5" ht="15.75" x14ac:dyDescent="0.25">
      <c r="A86" s="375">
        <v>82</v>
      </c>
      <c r="B86" s="376" t="s">
        <v>723</v>
      </c>
      <c r="C86" s="377">
        <v>4.3099999999999996</v>
      </c>
      <c r="D86" s="377">
        <f t="shared" si="6"/>
        <v>48077.62</v>
      </c>
      <c r="E86" s="512"/>
    </row>
    <row r="87" spans="1:5" ht="30" x14ac:dyDescent="0.25">
      <c r="A87" s="375">
        <v>83</v>
      </c>
      <c r="B87" s="376" t="s">
        <v>560</v>
      </c>
      <c r="C87" s="377">
        <v>0.98</v>
      </c>
      <c r="D87" s="377">
        <f t="shared" si="6"/>
        <v>10931.8</v>
      </c>
      <c r="E87" s="512"/>
    </row>
    <row r="88" spans="1:5" ht="15.75" x14ac:dyDescent="0.25">
      <c r="A88" s="375">
        <v>84</v>
      </c>
      <c r="B88" s="376" t="s">
        <v>1292</v>
      </c>
      <c r="C88" s="377">
        <v>0.74</v>
      </c>
      <c r="D88" s="377">
        <f t="shared" si="6"/>
        <v>8254.6299999999992</v>
      </c>
      <c r="E88" s="512"/>
    </row>
    <row r="89" spans="1:5" ht="15.75" x14ac:dyDescent="0.25">
      <c r="A89" s="375">
        <v>85</v>
      </c>
      <c r="B89" s="376" t="s">
        <v>1293</v>
      </c>
      <c r="C89" s="377">
        <v>1.32</v>
      </c>
      <c r="D89" s="377">
        <f t="shared" si="6"/>
        <v>14724.47</v>
      </c>
      <c r="E89" s="512"/>
    </row>
    <row r="90" spans="1:5" ht="15.75" x14ac:dyDescent="0.25">
      <c r="A90" s="375">
        <v>86</v>
      </c>
      <c r="B90" s="376" t="s">
        <v>133</v>
      </c>
      <c r="C90" s="377">
        <v>1.44</v>
      </c>
      <c r="D90" s="377">
        <f t="shared" si="6"/>
        <v>16063.06</v>
      </c>
      <c r="E90" s="512"/>
    </row>
    <row r="91" spans="1:5" ht="15.75" x14ac:dyDescent="0.25">
      <c r="A91" s="375">
        <v>87</v>
      </c>
      <c r="B91" s="376" t="s">
        <v>134</v>
      </c>
      <c r="C91" s="377">
        <v>1.69</v>
      </c>
      <c r="D91" s="377">
        <f t="shared" si="6"/>
        <v>18851.78</v>
      </c>
      <c r="E91" s="512"/>
    </row>
    <row r="92" spans="1:5" ht="15.75" x14ac:dyDescent="0.25">
      <c r="A92" s="375">
        <v>88</v>
      </c>
      <c r="B92" s="376" t="s">
        <v>135</v>
      </c>
      <c r="C92" s="377">
        <v>2.4900000000000002</v>
      </c>
      <c r="D92" s="377">
        <f t="shared" si="6"/>
        <v>27775.7</v>
      </c>
      <c r="E92" s="512"/>
    </row>
    <row r="93" spans="1:5" ht="15.75" x14ac:dyDescent="0.25">
      <c r="A93" s="375">
        <v>89</v>
      </c>
      <c r="B93" s="376" t="s">
        <v>1294</v>
      </c>
      <c r="C93" s="377">
        <v>1.05</v>
      </c>
      <c r="D93" s="377">
        <f t="shared" si="6"/>
        <v>11712.65</v>
      </c>
      <c r="E93" s="512"/>
    </row>
    <row r="94" spans="1:5" ht="30" x14ac:dyDescent="0.25">
      <c r="A94" s="375">
        <v>90</v>
      </c>
      <c r="B94" s="376" t="s">
        <v>1295</v>
      </c>
      <c r="C94" s="377">
        <v>0.8</v>
      </c>
      <c r="D94" s="377">
        <f t="shared" si="6"/>
        <v>8923.92</v>
      </c>
      <c r="E94" s="512"/>
    </row>
    <row r="95" spans="1:5" ht="15.75" x14ac:dyDescent="0.25">
      <c r="A95" s="375">
        <v>91</v>
      </c>
      <c r="B95" s="376" t="s">
        <v>1296</v>
      </c>
      <c r="C95" s="377">
        <v>2.1800000000000002</v>
      </c>
      <c r="D95" s="377">
        <f t="shared" si="6"/>
        <v>24317.68</v>
      </c>
      <c r="E95" s="512"/>
    </row>
    <row r="96" spans="1:5" ht="15.75" x14ac:dyDescent="0.25">
      <c r="A96" s="375">
        <v>92</v>
      </c>
      <c r="B96" s="376" t="s">
        <v>139</v>
      </c>
      <c r="C96" s="377">
        <v>2.58</v>
      </c>
      <c r="D96" s="377">
        <f t="shared" si="6"/>
        <v>28779.64</v>
      </c>
      <c r="E96" s="512"/>
    </row>
    <row r="97" spans="1:5" ht="15.75" x14ac:dyDescent="0.25">
      <c r="A97" s="375">
        <v>93</v>
      </c>
      <c r="B97" s="376" t="s">
        <v>83</v>
      </c>
      <c r="C97" s="377">
        <v>1.97</v>
      </c>
      <c r="D97" s="377">
        <f t="shared" si="6"/>
        <v>21975.15</v>
      </c>
      <c r="E97" s="512"/>
    </row>
    <row r="98" spans="1:5" ht="15.75" x14ac:dyDescent="0.25">
      <c r="A98" s="375">
        <v>94</v>
      </c>
      <c r="B98" s="376" t="s">
        <v>84</v>
      </c>
      <c r="C98" s="377">
        <v>2.04</v>
      </c>
      <c r="D98" s="377">
        <f t="shared" si="6"/>
        <v>22756</v>
      </c>
      <c r="E98" s="512"/>
    </row>
    <row r="99" spans="1:5" ht="15.75" x14ac:dyDescent="0.25">
      <c r="A99" s="375">
        <v>95</v>
      </c>
      <c r="B99" s="376" t="s">
        <v>1117</v>
      </c>
      <c r="C99" s="377">
        <v>2.95</v>
      </c>
      <c r="D99" s="377">
        <f t="shared" si="6"/>
        <v>32906.959999999999</v>
      </c>
      <c r="E99" s="512"/>
    </row>
    <row r="100" spans="1:5" ht="15.75" x14ac:dyDescent="0.25">
      <c r="A100" s="375">
        <v>96</v>
      </c>
      <c r="B100" s="376" t="s">
        <v>1297</v>
      </c>
      <c r="C100" s="377">
        <v>0.89</v>
      </c>
      <c r="D100" s="377">
        <f t="shared" si="6"/>
        <v>9927.86</v>
      </c>
      <c r="E100" s="512"/>
    </row>
    <row r="101" spans="1:5" ht="15.75" x14ac:dyDescent="0.25">
      <c r="A101" s="375">
        <v>97</v>
      </c>
      <c r="B101" s="376" t="s">
        <v>1121</v>
      </c>
      <c r="C101" s="377">
        <v>0.75</v>
      </c>
      <c r="D101" s="377">
        <f t="shared" si="6"/>
        <v>8366.18</v>
      </c>
      <c r="E101" s="512"/>
    </row>
    <row r="102" spans="1:5" ht="15.75" x14ac:dyDescent="0.25">
      <c r="A102" s="375">
        <v>98</v>
      </c>
      <c r="B102" s="376" t="s">
        <v>1122</v>
      </c>
      <c r="C102" s="377">
        <v>1</v>
      </c>
      <c r="D102" s="377">
        <f t="shared" si="6"/>
        <v>11154.9</v>
      </c>
      <c r="E102" s="512"/>
    </row>
    <row r="103" spans="1:5" ht="15.75" x14ac:dyDescent="0.25">
      <c r="A103" s="375">
        <v>99</v>
      </c>
      <c r="B103" s="376" t="s">
        <v>1123</v>
      </c>
      <c r="C103" s="377">
        <v>4.34</v>
      </c>
      <c r="D103" s="377">
        <f t="shared" si="6"/>
        <v>48412.27</v>
      </c>
      <c r="E103" s="512"/>
    </row>
    <row r="104" spans="1:5" ht="15.75" x14ac:dyDescent="0.25">
      <c r="A104" s="375">
        <v>100</v>
      </c>
      <c r="B104" s="376" t="s">
        <v>1298</v>
      </c>
      <c r="C104" s="377">
        <v>1.29</v>
      </c>
      <c r="D104" s="377">
        <f t="shared" si="6"/>
        <v>14389.82</v>
      </c>
      <c r="E104" s="512"/>
    </row>
    <row r="105" spans="1:5" ht="15.75" x14ac:dyDescent="0.25">
      <c r="A105" s="375">
        <v>101</v>
      </c>
      <c r="B105" s="376" t="s">
        <v>1299</v>
      </c>
      <c r="C105" s="377">
        <v>2.6</v>
      </c>
      <c r="D105" s="377">
        <f t="shared" si="6"/>
        <v>29002.74</v>
      </c>
      <c r="E105" s="512"/>
    </row>
    <row r="106" spans="1:5" ht="15.75" x14ac:dyDescent="0.25">
      <c r="A106" s="375">
        <v>102</v>
      </c>
      <c r="B106" s="376" t="s">
        <v>408</v>
      </c>
      <c r="C106" s="377">
        <v>2.11</v>
      </c>
      <c r="D106" s="377">
        <f t="shared" si="6"/>
        <v>23536.84</v>
      </c>
      <c r="E106" s="512"/>
    </row>
    <row r="107" spans="1:5" ht="15.75" x14ac:dyDescent="0.25">
      <c r="A107" s="375">
        <v>103</v>
      </c>
      <c r="B107" s="376" t="s">
        <v>409</v>
      </c>
      <c r="C107" s="377">
        <v>3.55</v>
      </c>
      <c r="D107" s="377">
        <f t="shared" si="6"/>
        <v>39599.9</v>
      </c>
      <c r="E107" s="512"/>
    </row>
    <row r="108" spans="1:5" ht="15.75" x14ac:dyDescent="0.25">
      <c r="A108" s="375">
        <v>104</v>
      </c>
      <c r="B108" s="376" t="s">
        <v>411</v>
      </c>
      <c r="C108" s="377">
        <v>1.57</v>
      </c>
      <c r="D108" s="377">
        <f t="shared" si="6"/>
        <v>17513.189999999999</v>
      </c>
      <c r="E108" s="512"/>
    </row>
    <row r="109" spans="1:5" ht="15.75" x14ac:dyDescent="0.25">
      <c r="A109" s="375">
        <v>105</v>
      </c>
      <c r="B109" s="376" t="s">
        <v>412</v>
      </c>
      <c r="C109" s="377">
        <v>2.2599999999999998</v>
      </c>
      <c r="D109" s="377">
        <f t="shared" si="6"/>
        <v>25210.07</v>
      </c>
      <c r="E109" s="512"/>
    </row>
    <row r="110" spans="1:5" ht="15.75" x14ac:dyDescent="0.25">
      <c r="A110" s="375">
        <v>106</v>
      </c>
      <c r="B110" s="376" t="s">
        <v>413</v>
      </c>
      <c r="C110" s="377">
        <v>3.24</v>
      </c>
      <c r="D110" s="377">
        <f t="shared" si="6"/>
        <v>36141.879999999997</v>
      </c>
      <c r="E110" s="512"/>
    </row>
    <row r="111" spans="1:5" ht="15.75" x14ac:dyDescent="0.25">
      <c r="A111" s="375">
        <v>107</v>
      </c>
      <c r="B111" s="376" t="s">
        <v>2773</v>
      </c>
      <c r="C111" s="377">
        <v>1.7</v>
      </c>
      <c r="D111" s="377">
        <f t="shared" si="6"/>
        <v>18963.330000000002</v>
      </c>
      <c r="E111" s="512"/>
    </row>
    <row r="112" spans="1:5" ht="15.75" x14ac:dyDescent="0.25">
      <c r="A112" s="375">
        <v>108</v>
      </c>
      <c r="B112" s="376" t="s">
        <v>414</v>
      </c>
      <c r="C112" s="377">
        <v>2.06</v>
      </c>
      <c r="D112" s="377">
        <f t="shared" si="6"/>
        <v>22979.09</v>
      </c>
      <c r="E112" s="512"/>
    </row>
    <row r="113" spans="1:5" ht="15.75" x14ac:dyDescent="0.25">
      <c r="A113" s="375">
        <v>109</v>
      </c>
      <c r="B113" s="376" t="s">
        <v>415</v>
      </c>
      <c r="C113" s="377">
        <v>2.17</v>
      </c>
      <c r="D113" s="377">
        <f t="shared" si="6"/>
        <v>24206.13</v>
      </c>
      <c r="E113" s="512"/>
    </row>
    <row r="114" spans="1:5" ht="15.75" x14ac:dyDescent="0.25">
      <c r="A114" s="375">
        <v>110</v>
      </c>
      <c r="B114" s="376" t="s">
        <v>1300</v>
      </c>
      <c r="C114" s="377">
        <v>1.1000000000000001</v>
      </c>
      <c r="D114" s="377">
        <f t="shared" si="6"/>
        <v>12270.39</v>
      </c>
      <c r="E114" s="512"/>
    </row>
    <row r="115" spans="1:5" ht="30" x14ac:dyDescent="0.25">
      <c r="A115" s="375">
        <v>111</v>
      </c>
      <c r="B115" s="376" t="s">
        <v>574</v>
      </c>
      <c r="C115" s="377">
        <v>0.88</v>
      </c>
      <c r="D115" s="377">
        <f t="shared" si="6"/>
        <v>9816.31</v>
      </c>
      <c r="E115" s="512"/>
    </row>
    <row r="116" spans="1:5" ht="15.75" x14ac:dyDescent="0.25">
      <c r="A116" s="375">
        <v>112</v>
      </c>
      <c r="B116" s="376" t="s">
        <v>424</v>
      </c>
      <c r="C116" s="377">
        <v>0.92</v>
      </c>
      <c r="D116" s="377">
        <f t="shared" si="6"/>
        <v>10262.51</v>
      </c>
      <c r="E116" s="512"/>
    </row>
    <row r="117" spans="1:5" ht="15.75" x14ac:dyDescent="0.25">
      <c r="A117" s="375">
        <v>113</v>
      </c>
      <c r="B117" s="376" t="s">
        <v>474</v>
      </c>
      <c r="C117" s="377">
        <v>1.56</v>
      </c>
      <c r="D117" s="377">
        <f t="shared" si="6"/>
        <v>17401.64</v>
      </c>
      <c r="E117" s="512"/>
    </row>
    <row r="118" spans="1:5" ht="15.75" x14ac:dyDescent="0.25">
      <c r="A118" s="375">
        <v>114</v>
      </c>
      <c r="B118" s="376" t="s">
        <v>1301</v>
      </c>
      <c r="C118" s="377">
        <v>1.08</v>
      </c>
      <c r="D118" s="377">
        <f t="shared" si="6"/>
        <v>12047.29</v>
      </c>
      <c r="E118" s="512"/>
    </row>
    <row r="119" spans="1:5" ht="45" x14ac:dyDescent="0.25">
      <c r="A119" s="375">
        <v>115</v>
      </c>
      <c r="B119" s="376" t="s">
        <v>1302</v>
      </c>
      <c r="C119" s="377">
        <v>1.41</v>
      </c>
      <c r="D119" s="377">
        <f t="shared" si="6"/>
        <v>15728.41</v>
      </c>
      <c r="E119" s="512"/>
    </row>
    <row r="120" spans="1:5" ht="15.75" x14ac:dyDescent="0.25">
      <c r="A120" s="375">
        <v>116</v>
      </c>
      <c r="B120" s="376" t="s">
        <v>1052</v>
      </c>
      <c r="C120" s="377">
        <v>2.58</v>
      </c>
      <c r="D120" s="377">
        <f t="shared" si="6"/>
        <v>28779.64</v>
      </c>
      <c r="E120" s="512"/>
    </row>
    <row r="121" spans="1:5" ht="30" x14ac:dyDescent="0.25">
      <c r="A121" s="375">
        <v>117</v>
      </c>
      <c r="B121" s="376" t="s">
        <v>1303</v>
      </c>
      <c r="C121" s="377">
        <v>12.27</v>
      </c>
      <c r="D121" s="377">
        <f>$C$4*C121*1.3</f>
        <v>177931.81</v>
      </c>
      <c r="E121" s="513" t="s">
        <v>1248</v>
      </c>
    </row>
    <row r="122" spans="1:5" ht="15.75" x14ac:dyDescent="0.25">
      <c r="A122" s="375">
        <v>118</v>
      </c>
      <c r="B122" s="376" t="s">
        <v>1221</v>
      </c>
      <c r="C122" s="377">
        <v>7.86</v>
      </c>
      <c r="D122" s="377">
        <f>$C$4*C122*1.3</f>
        <v>113980.77</v>
      </c>
      <c r="E122" s="513" t="s">
        <v>1248</v>
      </c>
    </row>
    <row r="123" spans="1:5" ht="26.25" customHeight="1" x14ac:dyDescent="0.25">
      <c r="A123" s="375">
        <v>119</v>
      </c>
      <c r="B123" s="376" t="s">
        <v>1304</v>
      </c>
      <c r="C123" s="377">
        <v>0.56000000000000005</v>
      </c>
      <c r="D123" s="377">
        <f>$C$4*C123</f>
        <v>6246.74</v>
      </c>
      <c r="E123" s="512"/>
    </row>
    <row r="124" spans="1:5" ht="30" x14ac:dyDescent="0.25">
      <c r="A124" s="375">
        <v>120</v>
      </c>
      <c r="B124" s="376" t="s">
        <v>1305</v>
      </c>
      <c r="C124" s="377">
        <v>0.46</v>
      </c>
      <c r="D124" s="377">
        <f>$C$4*C124</f>
        <v>5131.25</v>
      </c>
      <c r="E124" s="512"/>
    </row>
    <row r="125" spans="1:5" ht="30" x14ac:dyDescent="0.25">
      <c r="A125" s="467" t="s">
        <v>3516</v>
      </c>
      <c r="B125" s="376" t="s">
        <v>3517</v>
      </c>
      <c r="C125" s="377">
        <v>20.68</v>
      </c>
      <c r="D125" s="377">
        <f t="shared" ref="D125:D133" si="7">$C$4*C125*1.03</f>
        <v>237603.83</v>
      </c>
      <c r="E125" s="513" t="s">
        <v>1248</v>
      </c>
    </row>
    <row r="126" spans="1:5" ht="30" x14ac:dyDescent="0.25">
      <c r="A126" s="467" t="s">
        <v>3518</v>
      </c>
      <c r="B126" s="376" t="s">
        <v>3519</v>
      </c>
      <c r="C126" s="377">
        <v>11.69</v>
      </c>
      <c r="D126" s="377">
        <f t="shared" si="7"/>
        <v>134312.79999999999</v>
      </c>
      <c r="E126" s="513" t="s">
        <v>1248</v>
      </c>
    </row>
    <row r="127" spans="1:5" ht="30" x14ac:dyDescent="0.25">
      <c r="A127" s="467" t="s">
        <v>3520</v>
      </c>
      <c r="B127" s="376" t="s">
        <v>3521</v>
      </c>
      <c r="C127" s="377">
        <v>9.4600000000000009</v>
      </c>
      <c r="D127" s="377">
        <f t="shared" si="7"/>
        <v>108691.11</v>
      </c>
      <c r="E127" s="513" t="s">
        <v>1248</v>
      </c>
    </row>
    <row r="128" spans="1:5" ht="30" x14ac:dyDescent="0.25">
      <c r="A128" s="467" t="s">
        <v>3522</v>
      </c>
      <c r="B128" s="376" t="s">
        <v>3523</v>
      </c>
      <c r="C128" s="377">
        <v>8.51</v>
      </c>
      <c r="D128" s="377">
        <f t="shared" si="7"/>
        <v>97776.04</v>
      </c>
      <c r="E128" s="513" t="s">
        <v>1248</v>
      </c>
    </row>
    <row r="129" spans="1:5" ht="30" x14ac:dyDescent="0.25">
      <c r="A129" s="467" t="s">
        <v>3524</v>
      </c>
      <c r="B129" s="376" t="s">
        <v>3525</v>
      </c>
      <c r="C129" s="377">
        <v>9.2799999999999994</v>
      </c>
      <c r="D129" s="377">
        <f t="shared" si="7"/>
        <v>106623</v>
      </c>
      <c r="E129" s="513" t="s">
        <v>1248</v>
      </c>
    </row>
    <row r="130" spans="1:5" ht="30" x14ac:dyDescent="0.25">
      <c r="A130" s="467" t="s">
        <v>3526</v>
      </c>
      <c r="B130" s="376" t="s">
        <v>3527</v>
      </c>
      <c r="C130" s="377">
        <v>4.9400000000000004</v>
      </c>
      <c r="D130" s="377">
        <f t="shared" si="7"/>
        <v>56758.36</v>
      </c>
      <c r="E130" s="513" t="s">
        <v>1248</v>
      </c>
    </row>
    <row r="131" spans="1:5" ht="30" x14ac:dyDescent="0.25">
      <c r="A131" s="467" t="s">
        <v>3528</v>
      </c>
      <c r="B131" s="376" t="s">
        <v>3529</v>
      </c>
      <c r="C131" s="377">
        <v>3.89</v>
      </c>
      <c r="D131" s="377">
        <f t="shared" si="7"/>
        <v>44694.34</v>
      </c>
      <c r="E131" s="513" t="s">
        <v>1248</v>
      </c>
    </row>
    <row r="132" spans="1:5" ht="30" x14ac:dyDescent="0.25">
      <c r="A132" s="467" t="s">
        <v>3530</v>
      </c>
      <c r="B132" s="376" t="s">
        <v>3531</v>
      </c>
      <c r="C132" s="377">
        <v>3.67</v>
      </c>
      <c r="D132" s="377">
        <f t="shared" si="7"/>
        <v>42166.64</v>
      </c>
      <c r="E132" s="513" t="s">
        <v>1248</v>
      </c>
    </row>
    <row r="133" spans="1:5" ht="15.75" x14ac:dyDescent="0.25">
      <c r="A133" s="467" t="s">
        <v>3532</v>
      </c>
      <c r="B133" s="376" t="s">
        <v>3533</v>
      </c>
      <c r="C133" s="377">
        <v>1.48</v>
      </c>
      <c r="D133" s="377">
        <f t="shared" si="7"/>
        <v>17004.53</v>
      </c>
      <c r="E133" s="513" t="s">
        <v>1248</v>
      </c>
    </row>
    <row r="134" spans="1:5" ht="15.75" x14ac:dyDescent="0.25">
      <c r="A134" s="375">
        <v>122</v>
      </c>
      <c r="B134" s="376" t="s">
        <v>984</v>
      </c>
      <c r="C134" s="377">
        <v>7.4</v>
      </c>
      <c r="D134" s="377">
        <f>$C$4*C134</f>
        <v>82546.259999999995</v>
      </c>
      <c r="E134" s="512"/>
    </row>
    <row r="135" spans="1:5" ht="30" x14ac:dyDescent="0.25">
      <c r="A135" s="375">
        <v>123</v>
      </c>
      <c r="B135" s="376" t="s">
        <v>2775</v>
      </c>
      <c r="C135" s="377">
        <v>1.61</v>
      </c>
      <c r="D135" s="377">
        <f t="shared" ref="D135:D146" si="8">$C$4*C135</f>
        <v>17959.39</v>
      </c>
      <c r="E135" s="512"/>
    </row>
    <row r="136" spans="1:5" ht="30" x14ac:dyDescent="0.25">
      <c r="A136" s="375">
        <v>124</v>
      </c>
      <c r="B136" s="376" t="s">
        <v>2776</v>
      </c>
      <c r="C136" s="377">
        <v>1.94</v>
      </c>
      <c r="D136" s="377">
        <f t="shared" si="8"/>
        <v>21640.51</v>
      </c>
      <c r="E136" s="512"/>
    </row>
    <row r="137" spans="1:5" ht="30" x14ac:dyDescent="0.25">
      <c r="A137" s="375">
        <v>125</v>
      </c>
      <c r="B137" s="376" t="s">
        <v>2777</v>
      </c>
      <c r="C137" s="377">
        <v>1.52</v>
      </c>
      <c r="D137" s="377">
        <f t="shared" si="8"/>
        <v>16955.45</v>
      </c>
      <c r="E137" s="512"/>
    </row>
    <row r="138" spans="1:5" ht="30" x14ac:dyDescent="0.25">
      <c r="A138" s="375">
        <v>126</v>
      </c>
      <c r="B138" s="376" t="s">
        <v>2778</v>
      </c>
      <c r="C138" s="377">
        <v>1.82</v>
      </c>
      <c r="D138" s="377">
        <f t="shared" si="8"/>
        <v>20301.919999999998</v>
      </c>
      <c r="E138" s="512"/>
    </row>
    <row r="139" spans="1:5" ht="15.75" x14ac:dyDescent="0.25">
      <c r="A139" s="375">
        <v>127</v>
      </c>
      <c r="B139" s="376" t="s">
        <v>3534</v>
      </c>
      <c r="C139" s="377">
        <v>1.39</v>
      </c>
      <c r="D139" s="377">
        <f t="shared" si="8"/>
        <v>15505.31</v>
      </c>
      <c r="E139" s="512"/>
    </row>
    <row r="140" spans="1:5" ht="15.75" x14ac:dyDescent="0.25">
      <c r="A140" s="375">
        <v>128</v>
      </c>
      <c r="B140" s="376" t="s">
        <v>3513</v>
      </c>
      <c r="C140" s="377">
        <v>1.67</v>
      </c>
      <c r="D140" s="377">
        <f t="shared" si="8"/>
        <v>18628.68</v>
      </c>
      <c r="E140" s="512"/>
    </row>
    <row r="141" spans="1:5" s="515" customFormat="1" ht="29.25" customHeight="1" x14ac:dyDescent="0.25">
      <c r="A141" s="375">
        <v>129</v>
      </c>
      <c r="B141" s="376" t="s">
        <v>2779</v>
      </c>
      <c r="C141" s="377">
        <v>0.85</v>
      </c>
      <c r="D141" s="377">
        <f t="shared" si="8"/>
        <v>9481.67</v>
      </c>
    </row>
    <row r="142" spans="1:5" ht="30" x14ac:dyDescent="0.25">
      <c r="A142" s="375">
        <v>130</v>
      </c>
      <c r="B142" s="376" t="s">
        <v>2780</v>
      </c>
      <c r="C142" s="377">
        <v>1.0900000000000001</v>
      </c>
      <c r="D142" s="377">
        <f t="shared" si="8"/>
        <v>12158.84</v>
      </c>
      <c r="E142" s="512"/>
    </row>
    <row r="143" spans="1:5" ht="30" x14ac:dyDescent="0.25">
      <c r="A143" s="375">
        <v>131</v>
      </c>
      <c r="B143" s="376" t="s">
        <v>1159</v>
      </c>
      <c r="C143" s="377">
        <v>1.5</v>
      </c>
      <c r="D143" s="377">
        <f t="shared" si="8"/>
        <v>16732.349999999999</v>
      </c>
      <c r="E143" s="512"/>
    </row>
    <row r="144" spans="1:5" ht="30" x14ac:dyDescent="0.25">
      <c r="A144" s="375">
        <v>132</v>
      </c>
      <c r="B144" s="376" t="s">
        <v>1306</v>
      </c>
      <c r="C144" s="377">
        <v>1.8</v>
      </c>
      <c r="D144" s="377">
        <f t="shared" si="8"/>
        <v>20078.82</v>
      </c>
      <c r="E144" s="512"/>
    </row>
    <row r="145" spans="1:5" ht="30" x14ac:dyDescent="0.25">
      <c r="A145" s="375">
        <v>133</v>
      </c>
      <c r="B145" s="376" t="s">
        <v>581</v>
      </c>
      <c r="C145" s="377">
        <v>2.75</v>
      </c>
      <c r="D145" s="377">
        <f t="shared" si="8"/>
        <v>30675.98</v>
      </c>
      <c r="E145" s="512"/>
    </row>
    <row r="146" spans="1:5" ht="30" x14ac:dyDescent="0.25">
      <c r="A146" s="375">
        <v>134</v>
      </c>
      <c r="B146" s="376" t="s">
        <v>1307</v>
      </c>
      <c r="C146" s="377">
        <v>2.35</v>
      </c>
      <c r="D146" s="377">
        <f t="shared" si="8"/>
        <v>26214.02</v>
      </c>
      <c r="E146" s="512"/>
    </row>
    <row r="147" spans="1:5" ht="33" customHeight="1" x14ac:dyDescent="0.25">
      <c r="A147" s="653" t="s">
        <v>3043</v>
      </c>
      <c r="B147" s="653"/>
      <c r="C147" s="653"/>
      <c r="D147" s="653"/>
    </row>
  </sheetData>
  <autoFilter ref="A1:D37"/>
  <mergeCells count="4">
    <mergeCell ref="B2:D2"/>
    <mergeCell ref="A3:D3"/>
    <mergeCell ref="A147:D147"/>
    <mergeCell ref="C1:D1"/>
  </mergeCells>
  <pageMargins left="0.78740157480314965" right="0.39370078740157483" top="0.59055118110236227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24</vt:i4>
      </vt:variant>
    </vt:vector>
  </HeadingPairs>
  <TitlesOfParts>
    <vt:vector size="49" baseType="lpstr">
      <vt:lpstr>9 штр</vt:lpstr>
      <vt:lpstr>8 вз расч </vt:lpstr>
      <vt:lpstr>7 ЗПТ</vt:lpstr>
      <vt:lpstr>6.4</vt:lpstr>
      <vt:lpstr>6.3</vt:lpstr>
      <vt:lpstr>6.2</vt:lpstr>
      <vt:lpstr>6.1</vt:lpstr>
      <vt:lpstr>5.3</vt:lpstr>
      <vt:lpstr>5.2</vt:lpstr>
      <vt:lpstr>5.1</vt:lpstr>
      <vt:lpstr>4</vt:lpstr>
      <vt:lpstr>3.5 </vt:lpstr>
      <vt:lpstr>3.4</vt:lpstr>
      <vt:lpstr>3.3</vt:lpstr>
      <vt:lpstr>3.2</vt:lpstr>
      <vt:lpstr>3.1</vt:lpstr>
      <vt:lpstr>2.8</vt:lpstr>
      <vt:lpstr>2.7</vt:lpstr>
      <vt:lpstr>2.6</vt:lpstr>
      <vt:lpstr>2.5</vt:lpstr>
      <vt:lpstr>2.4</vt:lpstr>
      <vt:lpstr>2.3</vt:lpstr>
      <vt:lpstr>2.2</vt:lpstr>
      <vt:lpstr>2.1</vt:lpstr>
      <vt:lpstr>1</vt:lpstr>
      <vt:lpstr>'1'!Заголовки_для_печати</vt:lpstr>
      <vt:lpstr>'2.6'!Заголовки_для_печати</vt:lpstr>
      <vt:lpstr>'2.7'!Заголовки_для_печати</vt:lpstr>
      <vt:lpstr>'2.8'!Заголовки_для_печати</vt:lpstr>
      <vt:lpstr>'3.1'!Заголовки_для_печати</vt:lpstr>
      <vt:lpstr>'3.4'!Заголовки_для_печати</vt:lpstr>
      <vt:lpstr>'3.5 '!Заголовки_для_печати</vt:lpstr>
      <vt:lpstr>'5.1'!Заголовки_для_печати</vt:lpstr>
      <vt:lpstr>'9 штр'!Заголовки_для_печати</vt:lpstr>
      <vt:lpstr>'1'!Область_печати</vt:lpstr>
      <vt:lpstr>'2.1'!Область_печати</vt:lpstr>
      <vt:lpstr>'2.6'!Область_печати</vt:lpstr>
      <vt:lpstr>'2.8'!Область_печати</vt:lpstr>
      <vt:lpstr>'3.1'!Область_печати</vt:lpstr>
      <vt:lpstr>'3.2'!Область_печати</vt:lpstr>
      <vt:lpstr>'3.3'!Область_печати</vt:lpstr>
      <vt:lpstr>'3.4'!Область_печати</vt:lpstr>
      <vt:lpstr>'4'!Область_печати</vt:lpstr>
      <vt:lpstr>'5.1'!Область_печати</vt:lpstr>
      <vt:lpstr>'5.2'!Область_печати</vt:lpstr>
      <vt:lpstr>'5.3'!Область_печати</vt:lpstr>
      <vt:lpstr>'6.1'!Область_печати</vt:lpstr>
      <vt:lpstr>'8 вз расч '!Область_печати</vt:lpstr>
      <vt:lpstr>'9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 В. Рубцова</cp:lastModifiedBy>
  <cp:lastPrinted>2018-07-05T05:27:58Z</cp:lastPrinted>
  <dcterms:created xsi:type="dcterms:W3CDTF">1996-10-08T23:32:33Z</dcterms:created>
  <dcterms:modified xsi:type="dcterms:W3CDTF">2018-11-06T06:58:33Z</dcterms:modified>
</cp:coreProperties>
</file>